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o-01360405\Post\2023\МЗ_2023\ОКТ_2023\СШ\МЗ для учреждений\73\"/>
    </mc:Choice>
  </mc:AlternateContent>
  <bookViews>
    <workbookView xWindow="0" yWindow="0" windowWidth="26100" windowHeight="11145" activeTab="0"/>
  </bookViews>
  <sheets>
    <sheet name="сш 73" sheetId="1" r:id="rId2"/>
    <sheet name="73" sheetId="2" r:id="rId3"/>
  </sheets>
  <definedNames>
    <definedName name="_xlnm._FilterDatabase" localSheetId="1" hidden="1">'73'!$A$14:$AH$192</definedName>
    <definedName name="Z_0631B6FF_50F5_4F1D_A4C4_31D8745B5EAF_.wvu.PrintArea" localSheetId="1" hidden="1">'73'!$A$1:$O$190</definedName>
    <definedName name="Z_0631B6FF_50F5_4F1D_A4C4_31D8745B5EAF_.wvu.Rows" localSheetId="1" hidden="1">'73'!$1:$2</definedName>
    <definedName name="Z_0C7AB0A2_9876_4B49_BB68_F64E8B518C4A_.wvu.PrintArea" localSheetId="1" hidden="1">'73'!$A$1:$O$190</definedName>
    <definedName name="Z_21BC003E_CAB1_464A_908D_72DB65C6D12F_.wvu.PrintArea" localSheetId="0" hidden="1">'сш 73'!$A$1:$HJ$677</definedName>
    <definedName name="Z_2A279CBF_E806_498E_935C_99B6F4243C3F_.wvu.PrintArea" localSheetId="1" hidden="1">'73'!$A$1:$O$141</definedName>
    <definedName name="Z_549B45CD_5BA6_460F_93A5_31CFA0DD8A69_.wvu.PrintArea" localSheetId="1" hidden="1">'73'!$A$1:$O$190</definedName>
    <definedName name="Z_90913B0A_984F_42BF_A4CB_24C4B1A887AC_.wvu.PrintArea" localSheetId="1" hidden="1">'73'!$A$1:$O$190</definedName>
    <definedName name="Z_9E45700D_A9EA_46F1_92EE_7C2E4A271DF9_.wvu.PrintArea" localSheetId="0" hidden="1">'сш 73'!$A$1:$HJ$677</definedName>
    <definedName name="Z_B0D37F99_FFFF_4133_9047_A5981AA90957_.wvu.PrintArea" localSheetId="1" hidden="1">'73'!$A$1:$O$190</definedName>
    <definedName name="_xlnm.Print_Area" localSheetId="1">'73'!$A$1:$O$192</definedName>
    <definedName name="_xlnm.Print_Area" localSheetId="0">'сш 73'!$A$1:$HJ$676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O675" i="1" l="1"/>
</calcChain>
</file>

<file path=xl/sharedStrings.xml><?xml version="1.0" encoding="utf-8"?>
<sst xmlns="http://schemas.openxmlformats.org/spreadsheetml/2006/main" count="2460" uniqueCount="329">
  <si>
    <t>УТВЕРЖДЕНО</t>
  </si>
  <si>
    <t>Руководителя главного управления</t>
  </si>
  <si>
    <t>образования администрации</t>
  </si>
  <si>
    <t>города Красноярска</t>
  </si>
  <si>
    <t>_______________М.А.Аксенова</t>
  </si>
  <si>
    <t>"       "                         2023 года</t>
  </si>
  <si>
    <t>МУНИЦИПАЛЬНОЕ ЗАДАНИЕ №</t>
  </si>
  <si>
    <t>на 2023 год и плановый период 2024-2025 годов</t>
  </si>
  <si>
    <t>Коды</t>
  </si>
  <si>
    <t>Наименование муниципального учреждения</t>
  </si>
  <si>
    <t>Форма</t>
  </si>
  <si>
    <t>0506001</t>
  </si>
  <si>
    <t>Муниципальное бюджетное общеобразовательное учреждение "Средняя школа № 73"</t>
  </si>
  <si>
    <t>по ОКУД</t>
  </si>
  <si>
    <t>Дата</t>
  </si>
  <si>
    <t>Виды деятельности муниципального учреждения</t>
  </si>
  <si>
    <t>По Сводному реестру</t>
  </si>
  <si>
    <t>Образование начальное общее</t>
  </si>
  <si>
    <t>По ОКВЭД</t>
  </si>
  <si>
    <t>85.12</t>
  </si>
  <si>
    <t>Образование основное общее</t>
  </si>
  <si>
    <t>85.13</t>
  </si>
  <si>
    <t>Образование среднее общее</t>
  </si>
  <si>
    <t>85.14</t>
  </si>
  <si>
    <t>Образование дополнительное детей и взрослых</t>
  </si>
  <si>
    <t>85.41</t>
  </si>
  <si>
    <t>Деятельность по организации отдыха и оздоровления для детей</t>
  </si>
  <si>
    <t>85.41.91</t>
  </si>
  <si>
    <t>Вид муниципального учреждения</t>
  </si>
  <si>
    <t>Общеобразовательная организация</t>
  </si>
  <si>
    <t>(указывается вид муниципального учреждения из базового (отраслевого) перечня)
из базового (отраслевого) перечня)</t>
  </si>
  <si>
    <t>Часть 1. Сведения об оказываемых государственных услугах</t>
  </si>
  <si>
    <t>РАЗДЕЛ 1</t>
  </si>
  <si>
    <t>1. Наименование муниципальной услуги</t>
  </si>
  <si>
    <t>Реализация адаптированных основных общеобразовательных программ начального общего образования</t>
  </si>
  <si>
    <t>Унифицированый номер по</t>
  </si>
  <si>
    <t>БА82</t>
  </si>
  <si>
    <t>2. Категории потребителей муниципальной услуги</t>
  </si>
  <si>
    <t>Физические лица</t>
  </si>
  <si>
    <t>базовому (отраслевому) перечню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</si>
  <si>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</si>
  <si>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</si>
  <si>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</si>
  <si>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</si>
  <si>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</si>
  <si>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</si>
  <si>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</si>
  <si>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</si>
  <si>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</si>
  <si>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>23</t>
  </si>
  <si>
    <t xml:space="preserve"> год</t>
  </si>
  <si>
    <t>24</t>
  </si>
  <si>
    <t>25</t>
  </si>
  <si>
    <t>(очередной финансовый
год)</t>
  </si>
  <si>
    <t>(1-й год планового периода)</t>
  </si>
  <si>
    <t>(2-й год планового периода)</t>
  </si>
  <si>
    <t>Содержание (показатель 1)</t>
  </si>
  <si>
    <t>Содержание (показатель 2)</t>
  </si>
  <si>
    <t>Содержание (показатель 3)</t>
  </si>
  <si>
    <t>Условия (формы) оказания (показатель 1)</t>
  </si>
  <si>
    <t>наименование</t>
  </si>
  <si>
    <t>код</t>
  </si>
  <si>
    <t>(наименование показателя)</t>
  </si>
  <si>
    <t>801012О.99.0.БА82АС74000</t>
  </si>
  <si>
    <t>Множественные деффекты (дети-инвалиды и инвалиды с нарушением опорно-двигательного аппарата, слепые и слабовидящие)</t>
  </si>
  <si>
    <t>не указано</t>
  </si>
  <si>
    <t>очная</t>
  </si>
  <si>
    <t>достижение образовательных результатов (процент;  кол-во обучающихся 4-х классов, (без ОВЗ), писавших ВПР, которые набрали не менее 11 баллов по сумме трех предметов к общему кол-ву обучающихся 4-х классов, (без ОВЗ),писавших ВПР)</t>
  </si>
  <si>
    <t>процент</t>
  </si>
  <si>
    <t>744</t>
  </si>
  <si>
    <t>охват детей, включеных в общественные объединения (процент; кол-во обучающихся 1-4-х классов, принимающих участие в общественых объединениях к общему кол-ву обучающихся 1-4-х классов)</t>
  </si>
  <si>
    <t>индивидуальная программа профессионального развития педагогов (индивидуальный образовательный маршрут- ИОМ), кол-во педагогов 1-4-х классов, разместивших ИОМ на образовательной платформе "Эра-Скоп"; к общему числу педагогов 1-4-х классов без совместителей (фактическая численность)</t>
  </si>
  <si>
    <t>наличие городских проектов - "Школа-часть городского пространства" (процент; кол-во реализованных мероприятий по пректам для 1-4-х классов в отчетном периоде;  к плановому кол-ву мероприятий по проектам 1-4-х классов в год)</t>
  </si>
  <si>
    <t>801012О.99.0.БА82АК24001</t>
  </si>
  <si>
    <t>с нарушениями опорно-двигательного аппарата</t>
  </si>
  <si>
    <t>801012О.99.0.БА82АЛ78001</t>
  </si>
  <si>
    <t>с задержкой психического развития</t>
  </si>
  <si>
    <t>801012О.99.0.БА82АЗ70001</t>
  </si>
  <si>
    <t>с тяжелыми нарушениями речи</t>
  </si>
  <si>
    <t>Допустимые  (возможные)  отклонения  от установленных  показателей  объема  муниципальной  услуги,  в пределах  которых  гмуниципальное задание считается выполненным (процентов)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</si>
  <si>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</si>
  <si>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</si>
  <si>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</si>
  <si>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</si>
  <si>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</si>
  <si>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</si>
  <si>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</si>
  <si>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2023 год (очередной финансовый год)</t>
  </si>
  <si>
    <t>2024 год (1-й год планового периода)</t>
  </si>
  <si>
    <t>2025 год (2-й год планового периода)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</si>
  <si>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</si>
  <si>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</si>
  <si>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</si>
  <si>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</si>
  <si>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</si>
  <si>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</si>
  <si>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</si>
  <si>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</si>
  <si>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</si>
  <si>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</si>
  <si>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</si>
  <si>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</si>
  <si>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</si>
  <si>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</si>
  <si>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</si>
  <si>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</si>
  <si>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</si>
  <si>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</si>
  <si>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</si>
  <si>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</si>
  <si>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</si>
  <si>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</si>
  <si>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</si>
  <si>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 xml:space="preserve"> 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</si>
  <si>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</si>
  <si>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 xml:space="preserve">7. Устав образовательного учреждения. </t>
  </si>
  <si>
    <t>8. Приказ Министерства образования и науки РФ от 19 декабря 2014 г. N 1598 "Об утверждении федерального государственного образовательного стандарта начального общего образования обучающихся с ограниченными возможностями здоровья"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</si>
  <si>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</si>
  <si>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</si>
  <si>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</si>
  <si>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</si>
  <si>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Электронное информирование, размещение на сайте учреждения</t>
  </si>
  <si>
    <t>Приказ Рособрнадзора от 14.08.2020 г. № 831 "Об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информации"</t>
  </si>
  <si>
    <t>1 раз в месяц</t>
  </si>
  <si>
    <t xml:space="preserve">Реализация основных общеобразовательных программ начального общего образования </t>
  </si>
  <si>
    <t>БА81</t>
  </si>
  <si>
    <t>801012О.99.0.БА81АА00001</t>
  </si>
  <si>
    <t>адаптированная образовательная программа</t>
  </si>
  <si>
    <t>обучающиеся с ограниченными возможностями здоровья (ОВЗ)</t>
  </si>
  <si>
    <t>801012О.99.0.БА81АА24001</t>
  </si>
  <si>
    <t>проходящие обучение по состоянию здоровья на дому</t>
  </si>
  <si>
    <t>801012О.99.0.БА81АБ44001</t>
  </si>
  <si>
    <t>дети-инвалиды</t>
  </si>
  <si>
    <t>801012О.99.0.БА81АБ68001</t>
  </si>
  <si>
    <t>801012О.99.0.БА81АП40001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</si>
  <si>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</si>
  <si>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801012О.99.0.БА81АН96001</t>
  </si>
  <si>
    <t>801012О.99.0.БА81АЩ72001</t>
  </si>
  <si>
    <t>801012О.99.0.БА81АЩ48001</t>
  </si>
  <si>
    <t>801012О.99.0.БА81АЭ92001</t>
  </si>
  <si>
    <t>801012О.99.0.БА81АЮ40001</t>
  </si>
  <si>
    <t>проходящие обучение по состоянию здоровья в медицинских организациях</t>
  </si>
  <si>
    <t>801012О.99.0.БА81АЮ16001</t>
  </si>
  <si>
    <t>Электронное информирование, размещение на сайте учреждения _____________________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</si>
  <si>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</si>
  <si>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РАЗДЕЛ 2</t>
  </si>
  <si>
    <t xml:space="preserve">Реализация основных общеобразовательных программ основного общего образования </t>
  </si>
  <si>
    <t>БА96</t>
  </si>
  <si>
    <t>802111О.99.0.БА96АА00001</t>
  </si>
  <si>
    <t>достижение образовательных результатов (процент;  кол-во обучающихся 9-х классов (без ОВЗ), которые по сумме трех предметов набрали не менее 11 баллов (сдавшие ГВЭ не учитываются); к кол-ву обучающихся 9-х классов (без ОВЗ), допущенных к сдаче ОГЭ (сдавшие ГВЭ не учитываются)</t>
  </si>
  <si>
    <t>охват детей, включеных в общественные объединения (процент; кол-во обучающихся 5-9-х классов, принимающих участие в общественых объединениях к общему кол-ву обучающихся 5-9-х классов)</t>
  </si>
  <si>
    <t>индивидуальная программа профессионального развития педагогов (индивидуальный образовательный маршрут- ИОМ), кол-во педагогов 5-9х классов, разместивших ИОМ на образовательной платформе "Эра-Скоп"; к общему числу педагогов 5-9х классов без совместителей (фактическая численность)</t>
  </si>
  <si>
    <t>наличие городских проектов - "Школа-часть городского пространства"(процент; кол-во реализованных мероприятий по пректам для 5-9-х классов;  к плановому кол-ву мероприятий по проектам 5-9-х классов в год)</t>
  </si>
  <si>
    <t>802111О.99.0.БА96АА25001</t>
  </si>
  <si>
    <t>802111О.99.0.БА96АБ75001</t>
  </si>
  <si>
    <t>802111О.99.0.БА96АБ50001</t>
  </si>
  <si>
    <t>802111О.99.0.БА96АП76001</t>
  </si>
  <si>
    <t>802111О.99.0.БА96АО26001</t>
  </si>
  <si>
    <t>802111О.99.0.БА96АЭ33001</t>
  </si>
  <si>
    <t>802111О.99.0.БА96АЭ08001</t>
  </si>
  <si>
    <t>802111О.99.0.БА96АЮ58001</t>
  </si>
  <si>
    <t>802111О.99.0.БА96АЯ08001</t>
  </si>
  <si>
    <t>802111О.99.0.БА96АЮ83001</t>
  </si>
  <si>
    <t>Допустимые  (возможные)  отклонения  от установленных  показателей  объема  муниципальной  услуги,  в пределах  которых  муниципальное задание считается выполненным (процентов)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</si>
  <si>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</si>
  <si>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РАЗДЕЛ 3</t>
  </si>
  <si>
    <t xml:space="preserve">Реализация основных общеобразовательных программ среднего общего образования </t>
  </si>
  <si>
    <t>ББ11</t>
  </si>
  <si>
    <t>802112О.99.0.ББ11АА00001</t>
  </si>
  <si>
    <t>достижение образовательных результатов (процент;  кол-во обучающихся 11-х классов (без ОВЗ),  которые по сумме любых трех предметов (без учета обучающихся, сдавших базовую математику) набрали не менее 160 баллов (сдавшие ГВЭ не учитываются), к кол-ву обучающихся 11-х классов (без ОВЗ), допущенных к сдаче ЕГЭ (сдавшие ГВЭ не учитываются)</t>
  </si>
  <si>
    <t>охват детей, включеных в общественные объединения (процент; кол-во обучающихся 10-11-х классов, принимающих участие в общественых объединениях к общему кол-ву обучающихся 10-11-х классов)</t>
  </si>
  <si>
    <t>индивидуальная программа профессионального развития педагогов (индивидуальный образовательный маршрут- ИОМ), кол-во педагогов 10-11-х классов, разместивших ИОМ на образовательной платформе "Эра-Скоп"; к общему числу педагогов 10-11-х классов без совместителей (фактическая численность)</t>
  </si>
  <si>
    <t>наличие городских проектов - "Школа-часть городского пространства"(процент; кол-во реализованных мероприятий по пректам для 10-11-х классов;  к плановому кол-ву мероприятий по проектам 10-11-х классов в год)</t>
  </si>
  <si>
    <t>802112О.99.0.ББ11АА25001</t>
  </si>
  <si>
    <t>802112О.99.0.ББ11АБ50001</t>
  </si>
  <si>
    <t>802112О.99.0.ББ11АБ75001</t>
  </si>
  <si>
    <t>802112О.99.0.ББ11АП76001</t>
  </si>
  <si>
    <t>802112О.99.0.ББ11АО26001</t>
  </si>
  <si>
    <t>802112О.99.0.ББ11АЭ08001</t>
  </si>
  <si>
    <t>802112О.99.0.ББ11АЭ33001</t>
  </si>
  <si>
    <t>802112О.99.0.ББ11АЮ58001</t>
  </si>
  <si>
    <t>802112О.99.0.ББ11АЯ08001</t>
  </si>
  <si>
    <t>802112О.99.0.ББ11АЮ83001</t>
  </si>
  <si>
    <t>802112О.99.0.ББ11АЮ66001</t>
  </si>
  <si>
    <t>ЗАОЧНАЯ</t>
  </si>
  <si>
    <t>6. Приказ Министерство просвещения РФ от 17.05.2012 № 413 "Об утверждении федерального государственного образовательного стандарта среднего общего образования"</t>
  </si>
  <si>
    <t>РАЗДЕЛ 4</t>
  </si>
  <si>
    <t>Реализация дополнительных общеразвивающих программ</t>
  </si>
  <si>
    <t>ББ52</t>
  </si>
  <si>
    <t>дети с 6 лет 6 месяцев до 18 лет</t>
  </si>
  <si>
    <t>804200О.99.0.ББ52АЕ04000</t>
  </si>
  <si>
    <t>технической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</si>
  <si>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(по копмлектованию) к общему количеству обучающихся по осн.общеобр. программам (по комплектованию с учетом % охвата)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</si>
  <si>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</si>
  <si>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</si>
  <si>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804200О.99.0.ББ52АЕ28000</t>
  </si>
  <si>
    <t>естественнонаучной</t>
  </si>
  <si>
    <t>804200О.99.0.ББ52АЕ52000</t>
  </si>
  <si>
    <t>физкультурно-спортивной</t>
  </si>
  <si>
    <t>804200О.99.0.ББ52АЕ76000</t>
  </si>
  <si>
    <t>художественной</t>
  </si>
  <si>
    <t>804200О.99.0.ББ52АЖ00000</t>
  </si>
  <si>
    <t>туристско-краеведческой</t>
  </si>
  <si>
    <t>804200О.99.0.ББ52АЖ24000</t>
  </si>
  <si>
    <t>cоциально-гуманитарной</t>
  </si>
  <si>
    <t>Человеко-часы</t>
  </si>
  <si>
    <t>чел.ч</t>
  </si>
  <si>
    <t>539</t>
  </si>
  <si>
    <t>cоциально-гуманитарный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</si>
  <si>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</si>
  <si>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</si>
  <si>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</si>
  <si>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 xml:space="preserve">5. Устав образовательного учреждения. </t>
  </si>
  <si>
    <t>РАЗДЕЛ 5</t>
  </si>
  <si>
    <t>Содержание детей</t>
  </si>
  <si>
    <t>Код по</t>
  </si>
  <si>
    <t>БА83, ББ12</t>
  </si>
  <si>
    <t xml:space="preserve">общероссийскому базовому (отраслевому) </t>
  </si>
  <si>
    <t>или региональному перечню</t>
  </si>
  <si>
    <t>552315О.99.0.БА83АА04000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</si>
  <si>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</si>
  <si>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>отсутствие случаев детского травматизма (процент; при отсутствии травматизма  в месяце – 100%, при наличии случаев травматизма в месяце– 0%).</t>
  </si>
  <si>
    <t>559019О.99.0.ББ12АА03000</t>
  </si>
  <si>
    <t>2023   год (очередной финансовый год)</t>
  </si>
  <si>
    <t>2024  год (1-й год планового периода)</t>
  </si>
  <si>
    <t>2025    год (2-й год планового периода)</t>
  </si>
  <si>
    <t>(очередной финансовый год)</t>
  </si>
  <si>
    <t>РАЗДЕЛ 6</t>
  </si>
  <si>
    <t>Предоставление питания</t>
  </si>
  <si>
    <t>БА89, ББ03, ББ18</t>
  </si>
  <si>
    <t>560200О.99.0.БА89АА00000</t>
  </si>
  <si>
    <t>НОО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</si>
  <si>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</si>
  <si>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560200О.99.0.ББ03АА00000</t>
  </si>
  <si>
    <t>ООО</t>
  </si>
  <si>
    <t>560200О.99.0.ББ18АА00000</t>
  </si>
  <si>
    <t>СОО</t>
  </si>
  <si>
    <t xml:space="preserve">2. Устав образовательного учреждения. </t>
  </si>
  <si>
    <t>РАЗДЕЛ 7</t>
  </si>
  <si>
    <t>Организация отдыха детей и молодежи</t>
  </si>
  <si>
    <t>АЗ22</t>
  </si>
  <si>
    <t>920700О.99.0.АЗ22АА01001</t>
  </si>
  <si>
    <t>в каникулярное время с дневным пребыванием</t>
  </si>
  <si>
    <t>920700О.99.0.АЗ22АА00001</t>
  </si>
  <si>
    <t xml:space="preserve">4. Устав образовательного учреждения. </t>
  </si>
  <si>
    <t xml:space="preserve">Часть 2. Прочие сведения о муниципальном задании </t>
  </si>
  <si>
    <t>1. Основания для досрочного прекращения выполнения муниципальногоо задания</t>
  </si>
  <si>
    <t>Реорганизация и (или) ликвидация учреждения учреждения.</t>
  </si>
  <si>
    <t>Аннулирование лицензии на право ведения образовательной деятельности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</si>
  <si>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</si>
  <si>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</si>
  <si>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</si>
  <si>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</si>
  <si>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</si>
  <si>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 xml:space="preserve">1. Предоставление отчетностиучреждением о ходе выполнения муниципального задания </t>
  </si>
  <si>
    <t>Ежеквартально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</si>
  <si>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</si>
  <si>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2. Проведение мониторинга соответствия количества потребителей и качества оказания муниципальных услуг</t>
  </si>
  <si>
    <t>По требованию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</si>
  <si>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</si>
  <si>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графиком проведения проверок главного управления образования</t>
  </si>
  <si>
    <t>Для ПФХД:</t>
  </si>
  <si>
    <t>Дети</t>
  </si>
  <si>
    <t>Сумма 2023г</t>
  </si>
  <si>
    <t>Сумма 2024г</t>
  </si>
  <si>
    <t>Сумма 2025г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</si>
  <si>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</si>
  <si>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</si>
  <si>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Ежеквартально, ежегодно</t>
  </si>
  <si>
    <t>4.2. Сроки представления отчетов о выполнении муниципального задания</t>
  </si>
  <si>
    <r>
      <t xml:space="preserve">в срок до </t>
    </r>
    <r>
      <rPr>
        <b/>
        <sz val="12"/>
        <rFont val="Times New Roman"/>
        <family val="1"/>
        <charset val="204"/>
      </rPr>
      <t>25-го</t>
    </r>
    <r>
      <rPr>
        <sz val="12"/>
        <rFont val="Times New Roman"/>
        <family val="1"/>
        <charset val="204"/>
      </rPr>
      <t xml:space="preserve"> числа месяца, следующего за отчетным кварталом, годом</t>
    </r>
  </si>
  <si>
    <t>ДО</t>
  </si>
  <si>
    <t>4.3. Иные требования к отчетности о выполнении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</si>
  <si>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</si>
  <si>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Орг.отдыха</t>
  </si>
  <si>
    <t>5. Иные показатели, связанные с выполнением муниципального задания</t>
  </si>
  <si>
    <t>2023 год</t>
  </si>
  <si>
    <t>2024 год</t>
  </si>
  <si>
    <t>2025 год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</si>
  <si>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</si>
  <si>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итого</t>
  </si>
  <si>
    <t>(Тридцать семь миллионов двести десять тысяч семьдесят пять рублей 64 копейки)</t>
  </si>
  <si>
    <t>контроль СВОД</t>
  </si>
  <si>
    <t>откл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</si>
  <si>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</si>
  <si>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АЦК</t>
  </si>
  <si>
    <t xml:space="preserve">Директор МБОУ СШ № 73          ________________________________                           </t>
  </si>
  <si>
    <t>Т.В.Хлебникова</t>
  </si>
  <si>
    <t>МП</t>
  </si>
  <si>
    <t>(расшифровка)</t>
  </si>
  <si>
    <t>Приложение к муниципальному заданию на 2023 год и плановый период 2024-2025 годов</t>
  </si>
  <si>
    <t>от</t>
  </si>
  <si>
    <t xml:space="preserve">Исходные данные и результаты расчета объема финансового обеспечения выполнения муниципального задания на оказание муниципальных услуг (работ)  </t>
  </si>
  <si>
    <t>Муниципальное  бюджетное  общеобразовательное учреждение "Средняя школа № 73 имени Т.К. Кравцова"</t>
  </si>
  <si>
    <t xml:space="preserve"> на 2023 год и плановый период  2024 и 2025 годов</t>
  </si>
  <si>
    <t>Наименование муниципальной услуги (работы)</t>
  </si>
  <si>
    <t>Объем (количество) муниципальной услуги(работы)</t>
  </si>
  <si>
    <t>Нормативные затраты на оказание муниципальной услуги</t>
  </si>
  <si>
    <t xml:space="preserve">Нормативные затраты на выполнение муниципальной работы </t>
  </si>
  <si>
    <t>Среднегодовой размер платы (тариф, цена) за оказание муниципальной услуги</t>
  </si>
  <si>
    <t>Объем муниципальных услуг ( работ),оказываемых за плату в рамках утвержденного муниципального задания</t>
  </si>
  <si>
    <t>Затраты на уплату налогов в качестве объекта налогооблажения по которым признается имущество учреждения</t>
  </si>
  <si>
    <t>Затраты на содержание имущества учреждения, не используемого для оказания муниципальных услуг( выполнения работ), и для общехозяйственных нужд</t>
  </si>
  <si>
    <t>Объем финансового обеспечения, рассчитанный в соответствии  с положением</t>
  </si>
  <si>
    <t>Коэффициент выравнивания</t>
  </si>
  <si>
    <t>Объем финансового обеспечения, рассчитанный с применением коэффициента выравнивания</t>
  </si>
  <si>
    <t>в том числе</t>
  </si>
  <si>
    <t>наименование показателя, единица измерения</t>
  </si>
  <si>
    <t>значение</t>
  </si>
  <si>
    <t>Базовый норматив</t>
  </si>
  <si>
    <t>Отраслевой корректирующий коэффициент</t>
  </si>
  <si>
    <t>Территориальный  корректирующий коэффициент</t>
  </si>
  <si>
    <t>4=5*6*7</t>
  </si>
  <si>
    <t>5</t>
  </si>
  <si>
    <t>13=3*4+8-9*10+11+12</t>
  </si>
  <si>
    <t>15=13*14</t>
  </si>
  <si>
    <t>учащиеся</t>
  </si>
  <si>
    <t>х</t>
  </si>
  <si>
    <t>1-й год планового периода</t>
  </si>
  <si>
    <t>2-й год планового периода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</si>
  <si>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</si>
  <si>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</si>
  <si>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</si>
  <si>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 xml:space="preserve">Реализация дополнительных общеразвивающих программ </t>
  </si>
  <si>
    <t>Чел.ч</t>
  </si>
  <si>
    <t>Организация отдыха детей и молодежи в каникулярное время  с дневным пребыванием 920700О.99.0.АЗ22АА01001</t>
  </si>
  <si>
    <t>очередной финансовый год</t>
  </si>
  <si>
    <t>контроль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</si>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</sst>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47">
    <font>
      <sz val="10"/>
      <name val="Arial Cyr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 val="single"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4"/>
      <color rgb="FF006600"/>
      <name val="Times New Roman"/>
      <family val="1"/>
      <charset val="204"/>
    </font>
    <font>
      <sz val="11"/>
      <color rgb="FF006600"/>
      <name val="Times New Roman"/>
      <family val="1"/>
      <charset val="204"/>
    </font>
    <font>
      <sz val="11"/>
      <color theme="6" tint="-0.499960005283356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3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0499700009822845"/>
        <bgColor indexed="64"/>
      </patternFill>
    </fill>
    <fill>
      <patternFill patternType="solid">
        <fgColor theme="0" tint="-0.249960005283356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</cellStyleXfs>
  <cellXfs count="908">
    <xf numFmtId="0" fontId="0" fillId="0" borderId="0" xfId="0"/>
    <xf numFmtId="0" fontId="5" fillId="0" borderId="0" xfId="0" applyFont="1" applyFill="1"/>
    <xf numFmtId="0" fontId="5" fillId="0" borderId="0" xfId="0" applyFont="1" applyFill="1" applyBorder="1" applyAlignment="1">
      <alignment/>
    </xf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8" fillId="2" borderId="0" xfId="0" applyNumberFormat="1" applyFont="1" applyFill="1" applyBorder="1" applyAlignment="1">
      <alignment horizontal="left" vertical="top"/>
    </xf>
    <xf numFmtId="0" fontId="5" fillId="2" borderId="0" xfId="0" applyNumberFormat="1" applyFont="1" applyFill="1" applyBorder="1" applyAlignment="1">
      <alignment horizontal="left" vertical="top"/>
    </xf>
    <xf numFmtId="0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8" fillId="2" borderId="0" xfId="0" applyNumberFormat="1" applyFont="1" applyFill="1" applyBorder="1" applyAlignment="1">
      <alignment vertical="top"/>
    </xf>
    <xf numFmtId="0" fontId="5" fillId="2" borderId="0" xfId="0" applyNumberFormat="1" applyFont="1" applyFill="1" applyBorder="1" applyAlignment="1">
      <alignment vertical="top"/>
    </xf>
    <xf numFmtId="0" fontId="7" fillId="2" borderId="0" xfId="0" applyNumberFormat="1" applyFont="1" applyFill="1" applyBorder="1" applyAlignment="1">
      <alignment horizontal="right" vertical="top"/>
    </xf>
    <xf numFmtId="0" fontId="7" fillId="2" borderId="0" xfId="0" applyNumberFormat="1" applyFont="1" applyFill="1" applyBorder="1" applyAlignment="1">
      <alignment horizontal="center" vertical="top"/>
    </xf>
    <xf numFmtId="0" fontId="5" fillId="2" borderId="0" xfId="0" applyNumberFormat="1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right"/>
    </xf>
    <xf numFmtId="0" fontId="9" fillId="2" borderId="0" xfId="0" applyNumberFormat="1" applyFont="1" applyFill="1" applyBorder="1" applyAlignment="1">
      <alignment horizontal="left"/>
    </xf>
    <xf numFmtId="0" fontId="5" fillId="2" borderId="0" xfId="0" applyFont="1" applyFill="1"/>
    <xf numFmtId="0" fontId="5" fillId="2" borderId="0" xfId="0" applyFont="1" applyFill="1" applyBorder="1"/>
    <xf numFmtId="0" fontId="5" fillId="2" borderId="0" xfId="0" applyFont="1" applyFill="1" applyBorder="1" applyAlignment="1">
      <alignment/>
    </xf>
    <xf numFmtId="49" fontId="5" fillId="2" borderId="0" xfId="0" applyNumberFormat="1" applyFont="1" applyFill="1" applyBorder="1" applyAlignment="1">
      <alignment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right"/>
    </xf>
    <xf numFmtId="0" fontId="6" fillId="2" borderId="0" xfId="0" applyFont="1" applyFill="1"/>
    <xf numFmtId="0" fontId="10" fillId="2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0" xfId="0" applyNumberFormat="1" applyFont="1" applyFill="1" applyBorder="1" applyAlignment="1">
      <alignment horizontal="right"/>
    </xf>
    <xf numFmtId="0" fontId="11" fillId="2" borderId="0" xfId="0" applyNumberFormat="1" applyFont="1" applyFill="1" applyBorder="1" applyAlignment="1">
      <alignment horizontal="left"/>
    </xf>
    <xf numFmtId="0" fontId="5" fillId="2" borderId="2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center" wrapText="1"/>
    </xf>
    <xf numFmtId="0" fontId="5" fillId="3" borderId="0" xfId="0" applyNumberFormat="1" applyFont="1" applyFill="1" applyBorder="1" applyAlignment="1">
      <alignment horizontal="left"/>
    </xf>
    <xf numFmtId="49" fontId="5" fillId="3" borderId="9" xfId="0" applyNumberFormat="1" applyFont="1" applyFill="1" applyBorder="1" applyAlignment="1">
      <alignment horizontal="center"/>
    </xf>
    <xf numFmtId="49" fontId="5" fillId="3" borderId="10" xfId="0" applyNumberFormat="1" applyFont="1" applyFill="1" applyBorder="1" applyAlignment="1">
      <alignment horizontal="center"/>
    </xf>
    <xf numFmtId="49" fontId="5" fillId="3" borderId="1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center"/>
    </xf>
    <xf numFmtId="49" fontId="5" fillId="3" borderId="12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/>
    </xf>
    <xf numFmtId="0" fontId="6" fillId="0" borderId="17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>
      <alignment horizontal="left"/>
    </xf>
    <xf numFmtId="0" fontId="10" fillId="0" borderId="14" xfId="0" applyNumberFormat="1" applyFont="1" applyFill="1" applyBorder="1" applyAlignment="1">
      <alignment horizontal="left"/>
    </xf>
    <xf numFmtId="0" fontId="5" fillId="0" borderId="10" xfId="0" applyNumberFormat="1" applyFont="1" applyFill="1" applyBorder="1" applyAlignment="1">
      <alignment horizontal="left" vertical="top" wrapText="1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0" fillId="5" borderId="0" xfId="0" applyNumberFormat="1" applyFont="1" applyFill="1" applyBorder="1" applyAlignment="1">
      <alignment horizontal="left"/>
    </xf>
    <xf numFmtId="0" fontId="13" fillId="6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right"/>
    </xf>
    <xf numFmtId="0" fontId="9" fillId="0" borderId="2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right"/>
    </xf>
    <xf numFmtId="49" fontId="9" fillId="0" borderId="6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49" fontId="9" fillId="0" borderId="21" xfId="0" applyNumberFormat="1" applyFont="1" applyFill="1" applyBorder="1" applyAlignment="1">
      <alignment horizontal="left"/>
    </xf>
    <xf numFmtId="49" fontId="9" fillId="0" borderId="10" xfId="0" applyNumberFormat="1" applyFont="1" applyFill="1" applyBorder="1" applyAlignment="1">
      <alignment horizontal="left"/>
    </xf>
    <xf numFmtId="49" fontId="9" fillId="0" borderId="23" xfId="0" applyNumberFormat="1" applyFont="1" applyFill="1" applyBorder="1" applyAlignment="1">
      <alignment horizontal="left"/>
    </xf>
    <xf numFmtId="49" fontId="9" fillId="0" borderId="22" xfId="0" applyNumberFormat="1" applyFont="1" applyFill="1" applyBorder="1" applyAlignment="1">
      <alignment horizontal="right"/>
    </xf>
    <xf numFmtId="49" fontId="9" fillId="0" borderId="10" xfId="0" applyNumberFormat="1" applyFont="1" applyFill="1" applyBorder="1" applyAlignment="1">
      <alignment horizontal="right"/>
    </xf>
    <xf numFmtId="49" fontId="9" fillId="0" borderId="14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/>
    </xf>
    <xf numFmtId="0" fontId="9" fillId="0" borderId="2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27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28" xfId="0" applyFont="1" applyFill="1" applyBorder="1" applyAlignment="1">
      <alignment horizontal="center" vertical="top" wrapText="1"/>
    </xf>
    <xf numFmtId="0" fontId="9" fillId="0" borderId="24" xfId="0" applyNumberFormat="1" applyFont="1" applyFill="1" applyBorder="1" applyAlignment="1">
      <alignment horizontal="center" vertical="top"/>
    </xf>
    <xf numFmtId="0" fontId="9" fillId="0" borderId="14" xfId="0" applyNumberFormat="1" applyFont="1" applyFill="1" applyBorder="1" applyAlignment="1">
      <alignment horizontal="center" vertical="top"/>
    </xf>
    <xf numFmtId="0" fontId="9" fillId="0" borderId="25" xfId="0" applyNumberFormat="1" applyFont="1" applyFill="1" applyBorder="1" applyAlignment="1">
      <alignment horizontal="center" vertical="top"/>
    </xf>
    <xf numFmtId="0" fontId="9" fillId="0" borderId="1" xfId="0" applyNumberFormat="1" applyFont="1" applyFill="1" applyBorder="1" applyAlignment="1">
      <alignment horizontal="center" vertical="top"/>
    </xf>
    <xf numFmtId="0" fontId="12" fillId="0" borderId="0" xfId="0" applyNumberFormat="1" applyFont="1" applyFill="1" applyBorder="1" applyAlignment="1">
      <alignment horizontal="center" vertical="top"/>
    </xf>
    <xf numFmtId="49" fontId="14" fillId="0" borderId="22" xfId="0" applyNumberFormat="1" applyFont="1" applyFill="1" applyBorder="1" applyAlignment="1">
      <alignment horizontal="center"/>
    </xf>
    <xf numFmtId="49" fontId="14" fillId="0" borderId="10" xfId="0" applyNumberFormat="1" applyFont="1" applyFill="1" applyBorder="1" applyAlignment="1">
      <alignment horizontal="center"/>
    </xf>
    <xf numFmtId="49" fontId="14" fillId="0" borderId="23" xfId="0" applyNumberFormat="1" applyFont="1" applyFill="1" applyBorder="1" applyAlignment="1">
      <alignment horizontal="center"/>
    </xf>
    <xf numFmtId="0" fontId="14" fillId="0" borderId="22" xfId="0" applyFont="1" applyFill="1" applyBorder="1" applyAlignment="1">
      <alignment horizontal="center" wrapText="1"/>
    </xf>
    <xf numFmtId="0" fontId="14" fillId="0" borderId="10" xfId="0" applyFont="1" applyFill="1" applyBorder="1" applyAlignment="1">
      <alignment horizontal="center" wrapText="1"/>
    </xf>
    <xf numFmtId="0" fontId="14" fillId="0" borderId="23" xfId="0" applyFont="1" applyFill="1" applyBorder="1" applyAlignment="1">
      <alignment horizontal="center" wrapText="1"/>
    </xf>
    <xf numFmtId="0" fontId="14" fillId="0" borderId="2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left" wrapText="1"/>
    </xf>
    <xf numFmtId="0" fontId="14" fillId="0" borderId="14" xfId="0" applyFont="1" applyFill="1" applyBorder="1" applyAlignment="1">
      <alignment horizontal="left" wrapText="1"/>
    </xf>
    <xf numFmtId="0" fontId="14" fillId="0" borderId="25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49" fontId="14" fillId="0" borderId="26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49" fontId="14" fillId="0" borderId="21" xfId="0" applyNumberFormat="1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1" xfId="0" applyFont="1" applyFill="1" applyBorder="1" applyAlignment="1">
      <alignment horizontal="center" wrapText="1"/>
    </xf>
    <xf numFmtId="0" fontId="14" fillId="0" borderId="2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21" xfId="0" applyFont="1" applyFill="1" applyBorder="1" applyAlignment="1">
      <alignment horizontal="center"/>
    </xf>
    <xf numFmtId="164" fontId="9" fillId="0" borderId="30" xfId="0" applyNumberFormat="1" applyFont="1" applyFill="1" applyBorder="1" applyAlignment="1">
      <alignment horizontal="center"/>
    </xf>
    <xf numFmtId="49" fontId="14" fillId="0" borderId="27" xfId="0" applyNumberFormat="1" applyFont="1" applyFill="1" applyBorder="1" applyAlignment="1">
      <alignment horizontal="center"/>
    </xf>
    <xf numFmtId="49" fontId="14" fillId="0" borderId="6" xfId="0" applyNumberFormat="1" applyFont="1" applyFill="1" applyBorder="1" applyAlignment="1">
      <alignment horizontal="center"/>
    </xf>
    <xf numFmtId="49" fontId="14" fillId="0" borderId="28" xfId="0" applyNumberFormat="1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164" fontId="9" fillId="0" borderId="29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49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49" fontId="9" fillId="0" borderId="24" xfId="0" applyNumberFormat="1" applyFont="1" applyFill="1" applyBorder="1" applyAlignment="1">
      <alignment horizontal="center" wrapText="1"/>
    </xf>
    <xf numFmtId="49" fontId="9" fillId="0" borderId="14" xfId="0" applyNumberFormat="1" applyFont="1" applyFill="1" applyBorder="1" applyAlignment="1">
      <alignment horizontal="center" wrapText="1"/>
    </xf>
    <xf numFmtId="49" fontId="9" fillId="0" borderId="25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/>
    </xf>
    <xf numFmtId="49" fontId="9" fillId="0" borderId="22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/>
    </xf>
    <xf numFmtId="49" fontId="9" fillId="0" borderId="22" xfId="0" applyNumberFormat="1" applyFont="1" applyFill="1" applyBorder="1" applyAlignment="1">
      <alignment horizontal="center" wrapText="1"/>
    </xf>
    <xf numFmtId="49" fontId="9" fillId="0" borderId="10" xfId="0" applyNumberFormat="1" applyFont="1" applyFill="1" applyBorder="1" applyAlignment="1">
      <alignment horizontal="center" wrapText="1"/>
    </xf>
    <xf numFmtId="49" fontId="9" fillId="0" borderId="23" xfId="0" applyNumberFormat="1" applyFont="1" applyFill="1" applyBorder="1" applyAlignment="1">
      <alignment horizontal="center" wrapText="1"/>
    </xf>
    <xf numFmtId="49" fontId="9" fillId="0" borderId="26" xfId="0" applyNumberFormat="1" applyFont="1" applyFill="1" applyBorder="1" applyAlignment="1">
      <alignment horizontal="center"/>
    </xf>
    <xf numFmtId="49" fontId="9" fillId="0" borderId="26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center" wrapText="1"/>
    </xf>
    <xf numFmtId="49" fontId="9" fillId="0" borderId="21" xfId="0" applyNumberFormat="1" applyFont="1" applyFill="1" applyBorder="1" applyAlignment="1">
      <alignment horizontal="center" wrapText="1"/>
    </xf>
    <xf numFmtId="0" fontId="9" fillId="0" borderId="24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9" fillId="0" borderId="25" xfId="0" applyFont="1" applyFill="1" applyBorder="1" applyAlignment="1">
      <alignment horizontal="center" wrapText="1"/>
    </xf>
    <xf numFmtId="49" fontId="9" fillId="0" borderId="27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49" fontId="9" fillId="0" borderId="28" xfId="0" applyNumberFormat="1" applyFont="1" applyFill="1" applyBorder="1" applyAlignment="1">
      <alignment horizontal="center"/>
    </xf>
    <xf numFmtId="49" fontId="9" fillId="0" borderId="27" xfId="0" applyNumberFormat="1" applyFont="1" applyFill="1" applyBorder="1" applyAlignment="1">
      <alignment horizontal="center" wrapText="1"/>
    </xf>
    <xf numFmtId="49" fontId="9" fillId="0" borderId="6" xfId="0" applyNumberFormat="1" applyFont="1" applyFill="1" applyBorder="1" applyAlignment="1">
      <alignment horizontal="center" wrapText="1"/>
    </xf>
    <xf numFmtId="49" fontId="9" fillId="0" borderId="28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>
      <alignment horizontal="center" vertical="top"/>
    </xf>
    <xf numFmtId="0" fontId="14" fillId="0" borderId="24" xfId="0" applyFont="1" applyFill="1" applyBorder="1" applyAlignment="1" applyProtection="1">
      <alignment horizontal="center" wrapText="1"/>
      <protection locked="0"/>
    </xf>
    <xf numFmtId="0" fontId="14" fillId="0" borderId="14" xfId="0" applyFont="1" applyFill="1" applyBorder="1" applyAlignment="1" applyProtection="1">
      <alignment horizontal="center" wrapText="1"/>
      <protection locked="0"/>
    </xf>
    <xf numFmtId="0" fontId="14" fillId="0" borderId="25" xfId="0" applyFont="1" applyFill="1" applyBorder="1" applyAlignment="1" applyProtection="1">
      <alignment horizontal="center" wrapText="1"/>
      <protection locked="0"/>
    </xf>
    <xf numFmtId="0" fontId="9" fillId="0" borderId="24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horizontal="left" wrapText="1"/>
    </xf>
    <xf numFmtId="0" fontId="9" fillId="0" borderId="25" xfId="0" applyFont="1" applyFill="1" applyBorder="1" applyAlignment="1">
      <alignment horizontal="left" wrapText="1"/>
    </xf>
    <xf numFmtId="49" fontId="9" fillId="0" borderId="24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25" xfId="0" applyNumberFormat="1" applyFont="1" applyFill="1" applyBorder="1" applyAlignment="1">
      <alignment horizontal="center"/>
    </xf>
    <xf numFmtId="2" fontId="14" fillId="0" borderId="24" xfId="0" applyNumberFormat="1" applyFont="1" applyFill="1" applyBorder="1" applyAlignment="1">
      <alignment horizontal="center"/>
    </xf>
    <xf numFmtId="2" fontId="14" fillId="0" borderId="14" xfId="0" applyNumberFormat="1" applyFont="1" applyFill="1" applyBorder="1" applyAlignment="1">
      <alignment horizontal="center"/>
    </xf>
    <xf numFmtId="2" fontId="14" fillId="0" borderId="25" xfId="0" applyNumberFormat="1" applyFont="1" applyFill="1" applyBorder="1" applyAlignment="1">
      <alignment horizontal="center"/>
    </xf>
    <xf numFmtId="4" fontId="16" fillId="0" borderId="24" xfId="0" applyNumberFormat="1" applyFont="1" applyFill="1" applyBorder="1" applyAlignment="1">
      <alignment horizontal="center"/>
    </xf>
    <xf numFmtId="4" fontId="16" fillId="0" borderId="14" xfId="0" applyNumberFormat="1" applyFont="1" applyFill="1" applyBorder="1" applyAlignment="1">
      <alignment horizontal="center"/>
    </xf>
    <xf numFmtId="4" fontId="16" fillId="0" borderId="25" xfId="0" applyNumberFormat="1" applyFont="1" applyFill="1" applyBorder="1" applyAlignment="1">
      <alignment horizontal="center"/>
    </xf>
    <xf numFmtId="4" fontId="9" fillId="0" borderId="24" xfId="0" applyNumberFormat="1" applyFont="1" applyFill="1" applyBorder="1" applyAlignment="1">
      <alignment horizontal="center"/>
    </xf>
    <xf numFmtId="4" fontId="9" fillId="0" borderId="14" xfId="0" applyNumberFormat="1" applyFont="1" applyFill="1" applyBorder="1" applyAlignment="1">
      <alignment horizontal="center"/>
    </xf>
    <xf numFmtId="4" fontId="9" fillId="0" borderId="25" xfId="0" applyNumberFormat="1" applyFont="1" applyFill="1" applyBorder="1" applyAlignment="1">
      <alignment horizontal="center"/>
    </xf>
    <xf numFmtId="4" fontId="7" fillId="0" borderId="0" xfId="0" applyNumberFormat="1" applyFont="1" applyFill="1"/>
    <xf numFmtId="2" fontId="9" fillId="0" borderId="1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vertical="center"/>
    </xf>
    <xf numFmtId="0" fontId="9" fillId="0" borderId="24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1" xfId="0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0" xfId="0" applyFont="1" applyFill="1" applyAlignment="1">
      <alignment horizontal="right" vertical="top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>
      <alignment horizontal="left" vertical="top"/>
    </xf>
    <xf numFmtId="0" fontId="17" fillId="0" borderId="0" xfId="0" applyFont="1" applyFill="1" applyAlignment="1">
      <alignment horizontal="left" wrapText="1"/>
    </xf>
    <xf numFmtId="2" fontId="9" fillId="0" borderId="0" xfId="0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right" wrapText="1"/>
    </xf>
    <xf numFmtId="0" fontId="9" fillId="0" borderId="0" xfId="0" applyFont="1" applyFill="1" applyAlignment="1">
      <alignment wrapText="1"/>
    </xf>
    <xf numFmtId="4" fontId="9" fillId="0" borderId="0" xfId="0" applyNumberFormat="1" applyFont="1" applyFill="1" applyBorder="1" applyAlignment="1">
      <alignment horizontal="left" wrapText="1"/>
    </xf>
    <xf numFmtId="4" fontId="9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9" fillId="0" borderId="24" xfId="0" applyFont="1" applyFill="1" applyBorder="1" applyAlignment="1">
      <alignment horizontal="center" vertical="top"/>
    </xf>
    <xf numFmtId="0" fontId="9" fillId="0" borderId="14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16" fillId="0" borderId="0" xfId="0" applyNumberFormat="1" applyFont="1" applyFill="1" applyBorder="1" applyAlignment="1">
      <alignment horizontal="left"/>
    </xf>
    <xf numFmtId="0" fontId="18" fillId="0" borderId="6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right"/>
    </xf>
    <xf numFmtId="0" fontId="12" fillId="0" borderId="21" xfId="0" applyNumberFormat="1" applyFont="1" applyFill="1" applyBorder="1" applyAlignment="1">
      <alignment horizontal="right"/>
    </xf>
    <xf numFmtId="49" fontId="12" fillId="0" borderId="1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right" vertical="top"/>
    </xf>
    <xf numFmtId="0" fontId="14" fillId="0" borderId="22" xfId="0" applyNumberFormat="1" applyFont="1" applyFill="1" applyBorder="1" applyAlignment="1">
      <alignment horizontal="center"/>
    </xf>
    <xf numFmtId="0" fontId="14" fillId="0" borderId="10" xfId="0" applyNumberFormat="1" applyFont="1" applyFill="1" applyBorder="1" applyAlignment="1">
      <alignment horizontal="center"/>
    </xf>
    <xf numFmtId="0" fontId="14" fillId="0" borderId="23" xfId="0" applyNumberFormat="1" applyFont="1" applyFill="1" applyBorder="1" applyAlignment="1">
      <alignment horizontal="center"/>
    </xf>
    <xf numFmtId="164" fontId="14" fillId="0" borderId="2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/>
    </xf>
    <xf numFmtId="0" fontId="14" fillId="0" borderId="26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0" fontId="14" fillId="0" borderId="21" xfId="0" applyNumberFormat="1" applyFont="1" applyFill="1" applyBorder="1" applyAlignment="1">
      <alignment horizontal="center"/>
    </xf>
    <xf numFmtId="164" fontId="14" fillId="0" borderId="30" xfId="0" applyNumberFormat="1" applyFont="1" applyFill="1" applyBorder="1" applyAlignment="1">
      <alignment horizontal="center" vertical="center"/>
    </xf>
    <xf numFmtId="0" fontId="14" fillId="0" borderId="27" xfId="0" applyNumberFormat="1" applyFont="1" applyFill="1" applyBorder="1" applyAlignment="1">
      <alignment horizontal="center"/>
    </xf>
    <xf numFmtId="0" fontId="14" fillId="0" borderId="6" xfId="0" applyNumberFormat="1" applyFont="1" applyFill="1" applyBorder="1" applyAlignment="1">
      <alignment horizontal="center"/>
    </xf>
    <xf numFmtId="0" fontId="14" fillId="0" borderId="28" xfId="0" applyNumberFormat="1" applyFont="1" applyFill="1" applyBorder="1" applyAlignment="1">
      <alignment horizontal="center"/>
    </xf>
    <xf numFmtId="164" fontId="14" fillId="0" borderId="29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 quotePrefix="1">
      <alignment horizontal="center" vertical="center"/>
    </xf>
    <xf numFmtId="164" fontId="14" fillId="0" borderId="30" xfId="0" applyNumberFormat="1" applyFont="1" applyFill="1" applyBorder="1" applyAlignment="1" quotePrefix="1">
      <alignment horizontal="center" vertical="center"/>
    </xf>
    <xf numFmtId="164" fontId="14" fillId="0" borderId="29" xfId="0" applyNumberFormat="1" applyFont="1" applyFill="1" applyBorder="1" applyAlignment="1" quotePrefix="1">
      <alignment horizontal="center" vertical="center"/>
    </xf>
    <xf numFmtId="0" fontId="0" fillId="0" borderId="10" xfId="0" applyBorder="1"/>
    <xf numFmtId="0" fontId="0" fillId="0" borderId="23" xfId="0" applyBorder="1"/>
    <xf numFmtId="0" fontId="0" fillId="0" borderId="26" xfId="0" applyBorder="1"/>
    <xf numFmtId="0" fontId="0" fillId="0" borderId="0" xfId="0"/>
    <xf numFmtId="0" fontId="0" fillId="0" borderId="21" xfId="0" applyBorder="1"/>
    <xf numFmtId="0" fontId="0" fillId="0" borderId="27" xfId="0" applyBorder="1"/>
    <xf numFmtId="0" fontId="0" fillId="0" borderId="6" xfId="0" applyBorder="1"/>
    <xf numFmtId="0" fontId="0" fillId="0" borderId="28" xfId="0" applyBorder="1"/>
    <xf numFmtId="49" fontId="14" fillId="0" borderId="24" xfId="0" applyNumberFormat="1" applyFont="1" applyFill="1" applyBorder="1" applyAlignment="1">
      <alignment horizontal="center"/>
    </xf>
    <xf numFmtId="49" fontId="14" fillId="0" borderId="14" xfId="0" applyNumberFormat="1" applyFont="1" applyFill="1" applyBorder="1" applyAlignment="1">
      <alignment horizontal="center"/>
    </xf>
    <xf numFmtId="49" fontId="14" fillId="0" borderId="25" xfId="0" applyNumberFormat="1" applyFont="1" applyFill="1" applyBorder="1" applyAlignment="1">
      <alignment horizontal="center"/>
    </xf>
    <xf numFmtId="49" fontId="14" fillId="2" borderId="24" xfId="0" applyNumberFormat="1" applyFont="1" applyFill="1" applyBorder="1" applyAlignment="1">
      <alignment horizontal="center"/>
    </xf>
    <xf numFmtId="49" fontId="14" fillId="2" borderId="14" xfId="0" applyNumberFormat="1" applyFont="1" applyFill="1" applyBorder="1" applyAlignment="1">
      <alignment horizontal="center"/>
    </xf>
    <xf numFmtId="49" fontId="14" fillId="2" borderId="25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0" fontId="19" fillId="0" borderId="6" xfId="0" applyNumberFormat="1" applyFont="1" applyFill="1" applyBorder="1" applyAlignment="1">
      <alignment horizontal="left"/>
    </xf>
    <xf numFmtId="49" fontId="12" fillId="3" borderId="1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left" vertical="center"/>
    </xf>
    <xf numFmtId="49" fontId="20" fillId="0" borderId="22" xfId="0" applyNumberFormat="1" applyFont="1" applyFill="1" applyBorder="1" applyAlignment="1">
      <alignment horizontal="center" wrapText="1"/>
    </xf>
    <xf numFmtId="49" fontId="20" fillId="0" borderId="10" xfId="0" applyNumberFormat="1" applyFont="1" applyFill="1" applyBorder="1" applyAlignment="1">
      <alignment horizontal="center" wrapText="1"/>
    </xf>
    <xf numFmtId="49" fontId="20" fillId="0" borderId="23" xfId="0" applyNumberFormat="1" applyFont="1" applyFill="1" applyBorder="1" applyAlignment="1">
      <alignment horizontal="center" wrapText="1"/>
    </xf>
    <xf numFmtId="0" fontId="20" fillId="0" borderId="22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 wrapText="1"/>
    </xf>
    <xf numFmtId="0" fontId="20" fillId="0" borderId="23" xfId="0" applyFont="1" applyFill="1" applyBorder="1" applyAlignment="1">
      <alignment horizontal="center" wrapText="1"/>
    </xf>
    <xf numFmtId="0" fontId="20" fillId="0" borderId="22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left" wrapText="1"/>
    </xf>
    <xf numFmtId="0" fontId="20" fillId="0" borderId="14" xfId="0" applyFont="1" applyFill="1" applyBorder="1" applyAlignment="1">
      <alignment horizontal="left" wrapText="1"/>
    </xf>
    <xf numFmtId="0" fontId="20" fillId="0" borderId="25" xfId="0" applyFont="1" applyFill="1" applyBorder="1" applyAlignment="1">
      <alignment horizontal="left" wrapText="1"/>
    </xf>
    <xf numFmtId="164" fontId="20" fillId="0" borderId="2" xfId="0" applyNumberFormat="1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/>
    </xf>
    <xf numFmtId="49" fontId="20" fillId="0" borderId="26" xfId="0" applyNumberFormat="1" applyFont="1" applyFill="1" applyBorder="1" applyAlignment="1">
      <alignment horizontal="center" wrapText="1"/>
    </xf>
    <xf numFmtId="49" fontId="20" fillId="0" borderId="0" xfId="0" applyNumberFormat="1" applyFont="1" applyFill="1" applyBorder="1" applyAlignment="1">
      <alignment horizontal="center" wrapText="1"/>
    </xf>
    <xf numFmtId="49" fontId="20" fillId="0" borderId="21" xfId="0" applyNumberFormat="1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21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164" fontId="20" fillId="0" borderId="30" xfId="0" applyNumberFormat="1" applyFont="1" applyFill="1" applyBorder="1" applyAlignment="1">
      <alignment horizontal="center" vertical="center"/>
    </xf>
    <xf numFmtId="49" fontId="20" fillId="0" borderId="27" xfId="0" applyNumberFormat="1" applyFont="1" applyFill="1" applyBorder="1" applyAlignment="1">
      <alignment horizontal="center" wrapText="1"/>
    </xf>
    <xf numFmtId="49" fontId="20" fillId="0" borderId="6" xfId="0" applyNumberFormat="1" applyFont="1" applyFill="1" applyBorder="1" applyAlignment="1">
      <alignment horizontal="center" wrapText="1"/>
    </xf>
    <xf numFmtId="49" fontId="20" fillId="0" borderId="28" xfId="0" applyNumberFormat="1" applyFont="1" applyFill="1" applyBorder="1" applyAlignment="1">
      <alignment horizontal="center" wrapText="1"/>
    </xf>
    <xf numFmtId="0" fontId="20" fillId="0" borderId="27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 wrapText="1"/>
    </xf>
    <xf numFmtId="0" fontId="20" fillId="0" borderId="28" xfId="0" applyFont="1" applyFill="1" applyBorder="1" applyAlignment="1">
      <alignment horizontal="center" wrapText="1"/>
    </xf>
    <xf numFmtId="0" fontId="20" fillId="0" borderId="27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164" fontId="20" fillId="0" borderId="29" xfId="0" applyNumberFormat="1" applyFont="1" applyFill="1" applyBorder="1" applyAlignment="1">
      <alignment horizontal="center" vertical="center"/>
    </xf>
    <xf numFmtId="0" fontId="20" fillId="0" borderId="22" xfId="0" applyNumberFormat="1" applyFont="1" applyFill="1" applyBorder="1" applyAlignment="1">
      <alignment horizontal="center" wrapText="1"/>
    </xf>
    <xf numFmtId="0" fontId="20" fillId="0" borderId="10" xfId="0" applyNumberFormat="1" applyFont="1" applyFill="1" applyBorder="1" applyAlignment="1">
      <alignment horizontal="center" wrapText="1"/>
    </xf>
    <xf numFmtId="0" fontId="20" fillId="0" borderId="23" xfId="0" applyNumberFormat="1" applyFont="1" applyFill="1" applyBorder="1" applyAlignment="1">
      <alignment horizontal="center" wrapText="1"/>
    </xf>
    <xf numFmtId="0" fontId="20" fillId="0" borderId="26" xfId="0" applyNumberFormat="1" applyFont="1" applyFill="1" applyBorder="1" applyAlignment="1">
      <alignment horizontal="center" wrapText="1"/>
    </xf>
    <xf numFmtId="0" fontId="20" fillId="0" borderId="0" xfId="0" applyNumberFormat="1" applyFont="1" applyFill="1" applyBorder="1" applyAlignment="1">
      <alignment horizontal="center" wrapText="1"/>
    </xf>
    <xf numFmtId="0" fontId="20" fillId="0" borderId="21" xfId="0" applyNumberFormat="1" applyFont="1" applyFill="1" applyBorder="1" applyAlignment="1">
      <alignment horizontal="center" wrapText="1"/>
    </xf>
    <xf numFmtId="0" fontId="20" fillId="0" borderId="27" xfId="0" applyNumberFormat="1" applyFont="1" applyFill="1" applyBorder="1" applyAlignment="1">
      <alignment horizontal="center" wrapText="1"/>
    </xf>
    <xf numFmtId="0" fontId="20" fillId="0" borderId="6" xfId="0" applyNumberFormat="1" applyFont="1" applyFill="1" applyBorder="1" applyAlignment="1">
      <alignment horizontal="center" wrapText="1"/>
    </xf>
    <xf numFmtId="0" fontId="20" fillId="0" borderId="28" xfId="0" applyNumberFormat="1" applyFont="1" applyFill="1" applyBorder="1" applyAlignment="1">
      <alignment horizontal="center" wrapText="1"/>
    </xf>
    <xf numFmtId="0" fontId="20" fillId="0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center"/>
    </xf>
    <xf numFmtId="49" fontId="20" fillId="7" borderId="24" xfId="0" applyNumberFormat="1" applyFont="1" applyFill="1" applyBorder="1" applyAlignment="1">
      <alignment horizontal="center"/>
    </xf>
    <xf numFmtId="0" fontId="20" fillId="7" borderId="14" xfId="0" applyNumberFormat="1" applyFont="1" applyFill="1" applyBorder="1" applyAlignment="1">
      <alignment horizontal="center"/>
    </xf>
    <xf numFmtId="0" fontId="20" fillId="7" borderId="25" xfId="0" applyNumberFormat="1" applyFont="1" applyFill="1" applyBorder="1" applyAlignment="1">
      <alignment horizontal="center"/>
    </xf>
    <xf numFmtId="2" fontId="20" fillId="0" borderId="24" xfId="0" applyNumberFormat="1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center"/>
    </xf>
    <xf numFmtId="2" fontId="20" fillId="0" borderId="25" xfId="0" applyNumberFormat="1" applyFont="1" applyFill="1" applyBorder="1" applyAlignment="1">
      <alignment horizontal="center"/>
    </xf>
    <xf numFmtId="4" fontId="20" fillId="0" borderId="24" xfId="0" applyNumberFormat="1" applyFont="1" applyFill="1" applyBorder="1" applyAlignment="1">
      <alignment horizontal="center"/>
    </xf>
    <xf numFmtId="4" fontId="20" fillId="0" borderId="14" xfId="0" applyNumberFormat="1" applyFont="1" applyFill="1" applyBorder="1" applyAlignment="1">
      <alignment horizontal="center"/>
    </xf>
    <xf numFmtId="4" fontId="20" fillId="0" borderId="25" xfId="0" applyNumberFormat="1" applyFont="1" applyFill="1" applyBorder="1" applyAlignment="1">
      <alignment horizontal="center"/>
    </xf>
    <xf numFmtId="49" fontId="20" fillId="0" borderId="24" xfId="0" applyNumberFormat="1" applyFont="1" applyFill="1" applyBorder="1" applyAlignment="1">
      <alignment horizontal="center"/>
    </xf>
    <xf numFmtId="0" fontId="20" fillId="0" borderId="14" xfId="0" applyNumberFormat="1" applyFont="1" applyFill="1" applyBorder="1" applyAlignment="1">
      <alignment horizontal="center"/>
    </xf>
    <xf numFmtId="0" fontId="20" fillId="0" borderId="25" xfId="0" applyNumberFormat="1" applyFont="1" applyFill="1" applyBorder="1" applyAlignment="1">
      <alignment horizontal="center"/>
    </xf>
    <xf numFmtId="0" fontId="21" fillId="0" borderId="6" xfId="0" applyNumberFormat="1" applyFont="1" applyFill="1" applyBorder="1" applyAlignment="1">
      <alignment horizontal="left"/>
    </xf>
    <xf numFmtId="49" fontId="22" fillId="0" borderId="22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center"/>
    </xf>
    <xf numFmtId="49" fontId="22" fillId="0" borderId="23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 wrapText="1"/>
    </xf>
    <xf numFmtId="0" fontId="22" fillId="0" borderId="23" xfId="0" applyFont="1" applyFill="1" applyBorder="1" applyAlignment="1">
      <alignment horizontal="center" wrapText="1"/>
    </xf>
    <xf numFmtId="0" fontId="22" fillId="0" borderId="22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left" wrapText="1"/>
    </xf>
    <xf numFmtId="0" fontId="22" fillId="0" borderId="14" xfId="0" applyFont="1" applyFill="1" applyBorder="1" applyAlignment="1">
      <alignment horizontal="left" wrapText="1"/>
    </xf>
    <xf numFmtId="0" fontId="22" fillId="0" borderId="25" xfId="0" applyFont="1" applyFill="1" applyBorder="1" applyAlignment="1">
      <alignment horizontal="left" wrapText="1"/>
    </xf>
    <xf numFmtId="164" fontId="22" fillId="0" borderId="2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49" fontId="22" fillId="0" borderId="26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>
      <alignment horizontal="center"/>
    </xf>
    <xf numFmtId="49" fontId="22" fillId="0" borderId="21" xfId="0" applyNumberFormat="1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0" borderId="21" xfId="0" applyFont="1" applyFill="1" applyBorder="1" applyAlignment="1">
      <alignment horizontal="center" wrapText="1"/>
    </xf>
    <xf numFmtId="0" fontId="22" fillId="0" borderId="26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164" fontId="22" fillId="0" borderId="30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/>
    </xf>
    <xf numFmtId="49" fontId="22" fillId="0" borderId="27" xfId="0" applyNumberFormat="1" applyFont="1" applyFill="1" applyBorder="1" applyAlignment="1">
      <alignment horizontal="center"/>
    </xf>
    <xf numFmtId="49" fontId="22" fillId="0" borderId="6" xfId="0" applyNumberFormat="1" applyFont="1" applyFill="1" applyBorder="1" applyAlignment="1">
      <alignment horizontal="center"/>
    </xf>
    <xf numFmtId="49" fontId="22" fillId="0" borderId="28" xfId="0" applyNumberFormat="1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 wrapText="1"/>
    </xf>
    <xf numFmtId="0" fontId="22" fillId="0" borderId="6" xfId="0" applyFont="1" applyFill="1" applyBorder="1" applyAlignment="1">
      <alignment horizontal="center" wrapText="1"/>
    </xf>
    <xf numFmtId="0" fontId="22" fillId="0" borderId="28" xfId="0" applyFont="1" applyFill="1" applyBorder="1" applyAlignment="1">
      <alignment horizontal="center" wrapText="1"/>
    </xf>
    <xf numFmtId="0" fontId="22" fillId="0" borderId="27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164" fontId="22" fillId="0" borderId="29" xfId="0" applyNumberFormat="1" applyFont="1" applyFill="1" applyBorder="1" applyAlignment="1">
      <alignment horizontal="center"/>
    </xf>
    <xf numFmtId="0" fontId="22" fillId="0" borderId="22" xfId="0" applyNumberFormat="1" applyFont="1" applyFill="1" applyBorder="1" applyAlignment="1">
      <alignment horizontal="center"/>
    </xf>
    <xf numFmtId="0" fontId="22" fillId="0" borderId="10" xfId="0" applyNumberFormat="1" applyFont="1" applyFill="1" applyBorder="1" applyAlignment="1">
      <alignment horizontal="center"/>
    </xf>
    <xf numFmtId="0" fontId="22" fillId="0" borderId="23" xfId="0" applyNumberFormat="1" applyFont="1" applyFill="1" applyBorder="1" applyAlignment="1">
      <alignment horizontal="center"/>
    </xf>
    <xf numFmtId="0" fontId="22" fillId="0" borderId="26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0" fontId="22" fillId="0" borderId="21" xfId="0" applyNumberFormat="1" applyFont="1" applyFill="1" applyBorder="1" applyAlignment="1">
      <alignment horizontal="center"/>
    </xf>
    <xf numFmtId="0" fontId="22" fillId="0" borderId="27" xfId="0" applyNumberFormat="1" applyFont="1" applyFill="1" applyBorder="1" applyAlignment="1">
      <alignment horizontal="center"/>
    </xf>
    <xf numFmtId="0" fontId="22" fillId="0" borderId="6" xfId="0" applyNumberFormat="1" applyFont="1" applyFill="1" applyBorder="1" applyAlignment="1">
      <alignment horizontal="center"/>
    </xf>
    <xf numFmtId="0" fontId="22" fillId="0" borderId="28" xfId="0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49" fontId="22" fillId="0" borderId="24" xfId="0" applyNumberFormat="1" applyFont="1" applyFill="1" applyBorder="1" applyAlignment="1">
      <alignment horizontal="center"/>
    </xf>
    <xf numFmtId="0" fontId="22" fillId="0" borderId="14" xfId="0" applyNumberFormat="1" applyFont="1" applyFill="1" applyBorder="1" applyAlignment="1">
      <alignment horizontal="center"/>
    </xf>
    <xf numFmtId="0" fontId="22" fillId="0" borderId="25" xfId="0" applyNumberFormat="1" applyFont="1" applyFill="1" applyBorder="1" applyAlignment="1">
      <alignment horizontal="center"/>
    </xf>
    <xf numFmtId="2" fontId="22" fillId="0" borderId="24" xfId="0" applyNumberFormat="1" applyFont="1" applyFill="1" applyBorder="1" applyAlignment="1">
      <alignment horizontal="center"/>
    </xf>
    <xf numFmtId="2" fontId="22" fillId="0" borderId="14" xfId="0" applyNumberFormat="1" applyFont="1" applyFill="1" applyBorder="1" applyAlignment="1">
      <alignment horizontal="center"/>
    </xf>
    <xf numFmtId="2" fontId="22" fillId="0" borderId="25" xfId="0" applyNumberFormat="1" applyFont="1" applyFill="1" applyBorder="1" applyAlignment="1">
      <alignment horizontal="center"/>
    </xf>
    <xf numFmtId="4" fontId="24" fillId="0" borderId="24" xfId="0" applyNumberFormat="1" applyFont="1" applyFill="1" applyBorder="1" applyAlignment="1">
      <alignment horizontal="center"/>
    </xf>
    <xf numFmtId="4" fontId="24" fillId="0" borderId="14" xfId="0" applyNumberFormat="1" applyFont="1" applyFill="1" applyBorder="1" applyAlignment="1">
      <alignment horizontal="center"/>
    </xf>
    <xf numFmtId="4" fontId="24" fillId="0" borderId="25" xfId="0" applyNumberFormat="1" applyFont="1" applyFill="1" applyBorder="1" applyAlignment="1">
      <alignment horizontal="center"/>
    </xf>
    <xf numFmtId="0" fontId="22" fillId="0" borderId="24" xfId="0" applyNumberFormat="1" applyFont="1" applyFill="1" applyBorder="1" applyAlignment="1">
      <alignment horizontal="center"/>
    </xf>
    <xf numFmtId="0" fontId="10" fillId="8" borderId="0" xfId="0" applyNumberFormat="1" applyFont="1" applyFill="1" applyBorder="1" applyAlignment="1">
      <alignment horizontal="left"/>
    </xf>
    <xf numFmtId="0" fontId="13" fillId="8" borderId="0" xfId="0" applyNumberFormat="1" applyFont="1" applyFill="1" applyBorder="1" applyAlignment="1">
      <alignment horizontal="left"/>
    </xf>
    <xf numFmtId="0" fontId="25" fillId="0" borderId="6" xfId="0" applyNumberFormat="1" applyFont="1" applyFill="1" applyBorder="1" applyAlignment="1">
      <alignment horizontal="left"/>
    </xf>
    <xf numFmtId="0" fontId="26" fillId="0" borderId="22" xfId="0" applyNumberFormat="1" applyFont="1" applyFill="1" applyBorder="1" applyAlignment="1">
      <alignment horizontal="center"/>
    </xf>
    <xf numFmtId="0" fontId="26" fillId="0" borderId="10" xfId="0" applyNumberFormat="1" applyFont="1" applyFill="1" applyBorder="1" applyAlignment="1">
      <alignment horizontal="center"/>
    </xf>
    <xf numFmtId="0" fontId="26" fillId="0" borderId="23" xfId="0" applyNumberFormat="1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center" wrapText="1"/>
    </xf>
    <xf numFmtId="0" fontId="26" fillId="0" borderId="23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/>
    </xf>
    <xf numFmtId="164" fontId="26" fillId="0" borderId="1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0" fontId="26" fillId="0" borderId="26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6" fillId="0" borderId="21" xfId="0" applyNumberFormat="1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0" fontId="26" fillId="0" borderId="2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26" fillId="0" borderId="27" xfId="0" applyNumberFormat="1" applyFont="1" applyFill="1" applyBorder="1" applyAlignment="1">
      <alignment horizontal="center"/>
    </xf>
    <xf numFmtId="0" fontId="26" fillId="0" borderId="6" xfId="0" applyNumberFormat="1" applyFont="1" applyFill="1" applyBorder="1" applyAlignment="1">
      <alignment horizontal="center"/>
    </xf>
    <xf numFmtId="0" fontId="26" fillId="0" borderId="28" xfId="0" applyNumberFormat="1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 wrapText="1"/>
    </xf>
    <xf numFmtId="0" fontId="26" fillId="0" borderId="6" xfId="0" applyFont="1" applyFill="1" applyBorder="1" applyAlignment="1">
      <alignment horizontal="center" wrapText="1"/>
    </xf>
    <xf numFmtId="0" fontId="26" fillId="0" borderId="28" xfId="0" applyFont="1" applyFill="1" applyBorder="1" applyAlignment="1">
      <alignment horizontal="center" wrapText="1"/>
    </xf>
    <xf numFmtId="49" fontId="26" fillId="0" borderId="22" xfId="0" applyNumberFormat="1" applyFont="1" applyFill="1" applyBorder="1" applyAlignment="1">
      <alignment horizontal="center"/>
    </xf>
    <xf numFmtId="0" fontId="26" fillId="0" borderId="24" xfId="0" applyNumberFormat="1" applyFont="1" applyFill="1" applyBorder="1" applyAlignment="1">
      <alignment horizontal="center"/>
    </xf>
    <xf numFmtId="0" fontId="26" fillId="0" borderId="14" xfId="0" applyNumberFormat="1" applyFont="1" applyFill="1" applyBorder="1" applyAlignment="1">
      <alignment horizontal="center"/>
    </xf>
    <xf numFmtId="0" fontId="26" fillId="0" borderId="25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wrapText="1"/>
    </xf>
    <xf numFmtId="4" fontId="26" fillId="0" borderId="24" xfId="0" applyNumberFormat="1" applyFont="1" applyFill="1" applyBorder="1" applyAlignment="1">
      <alignment horizontal="center"/>
    </xf>
    <xf numFmtId="4" fontId="26" fillId="0" borderId="14" xfId="0" applyNumberFormat="1" applyFont="1" applyFill="1" applyBorder="1" applyAlignment="1">
      <alignment horizontal="center"/>
    </xf>
    <xf numFmtId="4" fontId="26" fillId="0" borderId="25" xfId="0" applyNumberFormat="1" applyFont="1" applyFill="1" applyBorder="1" applyAlignment="1">
      <alignment horizontal="center"/>
    </xf>
    <xf numFmtId="49" fontId="26" fillId="0" borderId="24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 wrapText="1"/>
    </xf>
    <xf numFmtId="0" fontId="10" fillId="4" borderId="0" xfId="0" applyNumberFormat="1" applyFont="1" applyFill="1" applyBorder="1" applyAlignment="1">
      <alignment horizontal="left"/>
    </xf>
    <xf numFmtId="0" fontId="9" fillId="4" borderId="0" xfId="0" applyNumberFormat="1" applyFont="1" applyFill="1" applyBorder="1" applyAlignment="1">
      <alignment horizontal="left"/>
    </xf>
    <xf numFmtId="49" fontId="9" fillId="3" borderId="22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23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/>
    </xf>
    <xf numFmtId="49" fontId="9" fillId="3" borderId="26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 vertical="center"/>
    </xf>
    <xf numFmtId="49" fontId="9" fillId="3" borderId="21" xfId="0" applyNumberFormat="1" applyFont="1" applyFill="1" applyBorder="1" applyAlignment="1">
      <alignment horizontal="center" vertical="center"/>
    </xf>
    <xf numFmtId="0" fontId="12" fillId="0" borderId="27" xfId="0" applyNumberFormat="1" applyFont="1" applyFill="1" applyBorder="1" applyAlignment="1">
      <alignment horizontal="left"/>
    </xf>
    <xf numFmtId="0" fontId="12" fillId="0" borderId="6" xfId="0" applyNumberFormat="1" applyFont="1" applyFill="1" applyBorder="1" applyAlignment="1">
      <alignment horizontal="left"/>
    </xf>
    <xf numFmtId="0" fontId="9" fillId="0" borderId="28" xfId="0" applyNumberFormat="1" applyFont="1" applyFill="1" applyBorder="1" applyAlignment="1">
      <alignment horizontal="left"/>
    </xf>
    <xf numFmtId="0" fontId="12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wrapText="1"/>
    </xf>
    <xf numFmtId="0" fontId="12" fillId="0" borderId="0" xfId="0" applyNumberFormat="1" applyFont="1" applyFill="1" applyAlignment="1">
      <alignment horizontal="center" vertical="top"/>
    </xf>
    <xf numFmtId="164" fontId="9" fillId="0" borderId="24" xfId="0" applyNumberFormat="1" applyFont="1" applyFill="1" applyBorder="1" applyAlignment="1">
      <alignment horizontal="center"/>
    </xf>
    <xf numFmtId="164" fontId="9" fillId="0" borderId="14" xfId="0" applyNumberFormat="1" applyFont="1" applyFill="1" applyBorder="1" applyAlignment="1">
      <alignment horizontal="center"/>
    </xf>
    <xf numFmtId="164" fontId="9" fillId="0" borderId="25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>
      <alignment horizontal="center"/>
    </xf>
    <xf numFmtId="0" fontId="9" fillId="0" borderId="23" xfId="0" applyNumberFormat="1" applyFont="1" applyFill="1" applyBorder="1" applyAlignment="1">
      <alignment horizontal="center"/>
    </xf>
    <xf numFmtId="0" fontId="9" fillId="0" borderId="27" xfId="0" applyNumberFormat="1" applyFont="1" applyFill="1" applyBorder="1" applyAlignment="1">
      <alignment horizontal="center"/>
    </xf>
    <xf numFmtId="0" fontId="9" fillId="0" borderId="6" xfId="0" applyNumberFormat="1" applyFont="1" applyFill="1" applyBorder="1" applyAlignment="1">
      <alignment horizontal="center"/>
    </xf>
    <xf numFmtId="0" fontId="9" fillId="0" borderId="28" xfId="0" applyNumberFormat="1" applyFont="1" applyFill="1" applyBorder="1" applyAlignment="1">
      <alignment horizontal="center"/>
    </xf>
    <xf numFmtId="49" fontId="9" fillId="0" borderId="24" xfId="0" applyNumberFormat="1" applyFont="1" applyFill="1" applyBorder="1" applyAlignment="1">
      <alignment horizontal="left"/>
    </xf>
    <xf numFmtId="49" fontId="9" fillId="0" borderId="25" xfId="0" applyNumberFormat="1" applyFont="1" applyFill="1" applyBorder="1" applyAlignment="1">
      <alignment horizontal="left"/>
    </xf>
    <xf numFmtId="0" fontId="9" fillId="0" borderId="1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14" xfId="0" applyNumberFormat="1" applyFont="1" applyFill="1" applyBorder="1" applyAlignment="1">
      <alignment horizontal="center"/>
    </xf>
    <xf numFmtId="0" fontId="9" fillId="0" borderId="25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vertical="center"/>
    </xf>
    <xf numFmtId="0" fontId="9" fillId="0" borderId="25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0" fillId="6" borderId="0" xfId="0" applyNumberFormat="1" applyFont="1" applyFill="1" applyBorder="1" applyAlignment="1">
      <alignment horizontal="left"/>
    </xf>
    <xf numFmtId="0" fontId="13" fillId="9" borderId="0" xfId="0" applyNumberFormat="1" applyFont="1" applyFill="1" applyBorder="1" applyAlignment="1">
      <alignment horizontal="left"/>
    </xf>
    <xf numFmtId="0" fontId="27" fillId="0" borderId="0" xfId="0" applyNumberFormat="1" applyFont="1" applyFill="1" applyBorder="1" applyAlignment="1">
      <alignment horizontal="left"/>
    </xf>
    <xf numFmtId="49" fontId="12" fillId="3" borderId="22" xfId="0" applyNumberFormat="1" applyFont="1" applyFill="1" applyBorder="1" applyAlignment="1">
      <alignment horizontal="center" vertical="center" wrapText="1"/>
    </xf>
    <xf numFmtId="49" fontId="12" fillId="3" borderId="10" xfId="0" applyNumberFormat="1" applyFont="1" applyFill="1" applyBorder="1" applyAlignment="1">
      <alignment horizontal="center" vertical="center" wrapText="1"/>
    </xf>
    <xf numFmtId="49" fontId="12" fillId="3" borderId="23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12" fillId="3" borderId="27" xfId="0" applyNumberFormat="1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49" fontId="12" fillId="3" borderId="2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/>
    </xf>
    <xf numFmtId="0" fontId="9" fillId="0" borderId="22" xfId="0" applyFont="1" applyFill="1" applyBorder="1" applyAlignment="1">
      <alignment horizontal="center" wrapText="1"/>
    </xf>
    <xf numFmtId="0" fontId="9" fillId="0" borderId="10" xfId="0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left" wrapText="1"/>
    </xf>
    <xf numFmtId="0" fontId="9" fillId="0" borderId="10" xfId="0" applyFont="1" applyFill="1" applyBorder="1" applyAlignment="1">
      <alignment horizontal="left" wrapText="1"/>
    </xf>
    <xf numFmtId="0" fontId="9" fillId="0" borderId="23" xfId="0" applyFont="1" applyFill="1" applyBorder="1" applyAlignment="1">
      <alignment horizontal="left" wrapText="1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/>
    </xf>
    <xf numFmtId="164" fontId="9" fillId="0" borderId="22" xfId="0" applyNumberFormat="1" applyFont="1" applyFill="1" applyBorder="1" applyAlignment="1">
      <alignment horizontal="center" vertical="center"/>
    </xf>
    <xf numFmtId="164" fontId="9" fillId="0" borderId="10" xfId="0" applyNumberFormat="1" applyFont="1" applyFill="1" applyBorder="1" applyAlignment="1">
      <alignment horizontal="center" vertical="center"/>
    </xf>
    <xf numFmtId="164" fontId="9" fillId="0" borderId="23" xfId="0" applyNumberFormat="1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center" wrapText="1"/>
    </xf>
    <xf numFmtId="0" fontId="9" fillId="0" borderId="2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left" wrapText="1"/>
    </xf>
    <xf numFmtId="49" fontId="9" fillId="0" borderId="26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9" fillId="0" borderId="21" xfId="0" applyNumberFormat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center" wrapText="1"/>
    </xf>
    <xf numFmtId="0" fontId="9" fillId="0" borderId="27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9" fillId="0" borderId="28" xfId="0" applyFont="1" applyFill="1" applyBorder="1" applyAlignment="1">
      <alignment horizontal="left" wrapText="1"/>
    </xf>
    <xf numFmtId="49" fontId="9" fillId="0" borderId="27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center"/>
    </xf>
    <xf numFmtId="164" fontId="9" fillId="0" borderId="27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164" fontId="9" fillId="0" borderId="28" xfId="0" applyNumberFormat="1" applyFont="1" applyFill="1" applyBorder="1" applyAlignment="1">
      <alignment horizontal="center" vertical="center"/>
    </xf>
    <xf numFmtId="4" fontId="28" fillId="0" borderId="24" xfId="0" applyNumberFormat="1" applyFont="1" applyFill="1" applyBorder="1" applyAlignment="1">
      <alignment horizontal="center"/>
    </xf>
    <xf numFmtId="4" fontId="28" fillId="0" borderId="14" xfId="0" applyNumberFormat="1" applyFont="1" applyFill="1" applyBorder="1" applyAlignment="1">
      <alignment horizontal="center"/>
    </xf>
    <xf numFmtId="4" fontId="28" fillId="0" borderId="25" xfId="0" applyNumberFormat="1" applyFont="1" applyFill="1" applyBorder="1" applyAlignment="1">
      <alignment horizontal="center"/>
    </xf>
    <xf numFmtId="4" fontId="29" fillId="0" borderId="0" xfId="0" applyNumberFormat="1" applyFont="1" applyFill="1"/>
    <xf numFmtId="0" fontId="16" fillId="6" borderId="0" xfId="0" applyNumberFormat="1" applyFon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14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Alignment="1">
      <alignment horizontal="center" vertical="top"/>
    </xf>
    <xf numFmtId="49" fontId="9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0" fontId="30" fillId="0" borderId="24" xfId="0" applyFont="1" applyFill="1" applyBorder="1" applyAlignment="1">
      <alignment horizontal="left" wrapText="1"/>
    </xf>
    <xf numFmtId="0" fontId="30" fillId="0" borderId="14" xfId="0" applyFont="1" applyFill="1" applyBorder="1" applyAlignment="1">
      <alignment horizontal="left" wrapText="1"/>
    </xf>
    <xf numFmtId="0" fontId="30" fillId="0" borderId="25" xfId="0" applyFont="1" applyFill="1" applyBorder="1" applyAlignment="1">
      <alignment horizontal="left" wrapText="1"/>
    </xf>
    <xf numFmtId="164" fontId="9" fillId="0" borderId="1" xfId="0" applyNumberFormat="1" applyFont="1" applyFill="1" applyBorder="1" applyAlignment="1">
      <alignment horizontal="center"/>
    </xf>
    <xf numFmtId="0" fontId="9" fillId="0" borderId="25" xfId="0" applyFont="1" applyFill="1" applyBorder="1" applyAlignment="1">
      <alignment horizontal="left" wrapText="1"/>
    </xf>
    <xf numFmtId="164" fontId="28" fillId="0" borderId="1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49" fontId="9" fillId="0" borderId="0" xfId="0" applyNumberFormat="1" applyFont="1" applyFill="1" applyBorder="1" applyAlignment="1">
      <alignment horizontal="center"/>
    </xf>
    <xf numFmtId="0" fontId="28" fillId="0" borderId="14" xfId="0" applyFont="1" applyFill="1" applyBorder="1" applyAlignment="1">
      <alignment horizontal="center"/>
    </xf>
    <xf numFmtId="0" fontId="28" fillId="0" borderId="25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/>
    </xf>
    <xf numFmtId="0" fontId="28" fillId="0" borderId="14" xfId="0" applyNumberFormat="1" applyFont="1" applyFill="1" applyBorder="1" applyAlignment="1">
      <alignment horizontal="center"/>
    </xf>
    <xf numFmtId="0" fontId="28" fillId="0" borderId="25" xfId="0" applyNumberFormat="1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/>
    </xf>
    <xf numFmtId="0" fontId="6" fillId="0" borderId="6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right"/>
    </xf>
    <xf numFmtId="0" fontId="6" fillId="0" borderId="6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4" fontId="9" fillId="0" borderId="1" xfId="0" applyNumberFormat="1" applyFont="1" applyFill="1" applyBorder="1" applyAlignment="1">
      <alignment/>
    </xf>
    <xf numFmtId="4" fontId="6" fillId="0" borderId="6" xfId="0" applyNumberFormat="1" applyFont="1" applyFill="1" applyBorder="1" applyAlignment="1">
      <alignment horizontal="left" wrapText="1"/>
    </xf>
    <xf numFmtId="4" fontId="6" fillId="0" borderId="28" xfId="0" applyNumberFormat="1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horizontal="center" wrapText="1"/>
    </xf>
    <xf numFmtId="0" fontId="6" fillId="0" borderId="14" xfId="0" applyNumberFormat="1" applyFont="1" applyFill="1" applyBorder="1" applyAlignment="1">
      <alignment horizontal="left" wrapText="1"/>
    </xf>
    <xf numFmtId="0" fontId="6" fillId="0" borderId="14" xfId="0" applyNumberFormat="1" applyFont="1" applyFill="1" applyBorder="1" applyAlignment="1">
      <alignment horizontal="left"/>
    </xf>
    <xf numFmtId="0" fontId="6" fillId="0" borderId="25" xfId="0" applyNumberFormat="1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0" fontId="16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 wrapText="1"/>
    </xf>
    <xf numFmtId="0" fontId="6" fillId="0" borderId="17" xfId="0" applyNumberFormat="1" applyFont="1" applyFill="1" applyBorder="1" applyAlignment="1">
      <alignment horizontal="left" wrapText="1"/>
    </xf>
    <xf numFmtId="165" fontId="10" fillId="0" borderId="31" xfId="0" applyNumberFormat="1" applyFont="1" applyFill="1" applyBorder="1" applyAlignment="1">
      <alignment horizontal="center" wrapText="1"/>
    </xf>
    <xf numFmtId="165" fontId="10" fillId="0" borderId="32" xfId="0" applyNumberFormat="1" applyFont="1" applyFill="1" applyBorder="1" applyAlignment="1">
      <alignment horizontal="center" wrapText="1"/>
    </xf>
    <xf numFmtId="165" fontId="10" fillId="0" borderId="33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wrapText="1"/>
    </xf>
    <xf numFmtId="0" fontId="27" fillId="0" borderId="0" xfId="0" applyNumberFormat="1" applyFont="1" applyFill="1" applyBorder="1" applyAlignment="1">
      <alignment horizontal="center"/>
    </xf>
    <xf numFmtId="4" fontId="27" fillId="0" borderId="0" xfId="0" applyNumberFormat="1" applyFont="1" applyFill="1" applyBorder="1" applyAlignment="1">
      <alignment horizontal="right" vertical="center"/>
    </xf>
    <xf numFmtId="0" fontId="10" fillId="4" borderId="6" xfId="0" applyNumberFormat="1" applyFont="1" applyFill="1" applyBorder="1" applyAlignment="1">
      <alignment horizontal="center"/>
    </xf>
    <xf numFmtId="0" fontId="32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right" vertical="center"/>
    </xf>
    <xf numFmtId="0" fontId="33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 applyAlignment="1">
      <alignment horizontal="right"/>
    </xf>
    <xf numFmtId="4" fontId="33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/>
    </xf>
    <xf numFmtId="0" fontId="10" fillId="0" borderId="0" xfId="0" applyNumberFormat="1" applyFont="1" applyFill="1" applyBorder="1" applyAlignment="1">
      <alignment/>
    </xf>
    <xf numFmtId="0" fontId="6" fillId="0" borderId="0" xfId="0" applyNumberFormat="1" applyFont="1" applyFill="1" applyBorder="1" applyAlignment="1">
      <alignment horizontal="center"/>
    </xf>
    <xf numFmtId="0" fontId="34" fillId="0" borderId="0" xfId="20" applyFont="1">
      <alignment/>
      <protection/>
    </xf>
    <xf numFmtId="0" fontId="34" fillId="0" borderId="0" xfId="20" applyFont="1" applyAlignment="1">
      <alignment horizontal="right"/>
      <protection/>
    </xf>
    <xf numFmtId="0" fontId="35" fillId="0" borderId="0" xfId="20" applyFont="1">
      <alignment/>
      <protection/>
    </xf>
    <xf numFmtId="0" fontId="2" fillId="0" borderId="0" xfId="20" applyBorder="1">
      <alignment/>
      <protection/>
    </xf>
    <xf numFmtId="0" fontId="2" fillId="0" borderId="0" xfId="20">
      <alignment/>
      <protection/>
    </xf>
    <xf numFmtId="14" fontId="34" fillId="0" borderId="0" xfId="20" applyNumberFormat="1" applyFont="1">
      <alignment/>
      <protection/>
    </xf>
    <xf numFmtId="14" fontId="34" fillId="10" borderId="0" xfId="20" applyNumberFormat="1" applyFont="1" applyFill="1" applyAlignment="1">
      <alignment horizontal="right"/>
      <protection/>
    </xf>
    <xf numFmtId="14" fontId="34" fillId="10" borderId="0" xfId="20" applyNumberFormat="1" applyFont="1" applyFill="1">
      <alignment/>
      <protection/>
    </xf>
    <xf numFmtId="14" fontId="35" fillId="0" borderId="0" xfId="20" applyNumberFormat="1" applyFont="1">
      <alignment/>
      <protection/>
    </xf>
    <xf numFmtId="1" fontId="34" fillId="0" borderId="0" xfId="20" applyNumberFormat="1" applyFont="1" applyAlignment="1">
      <alignment horizontal="center"/>
      <protection/>
    </xf>
    <xf numFmtId="0" fontId="34" fillId="0" borderId="0" xfId="20" applyFont="1" applyAlignment="1">
      <alignment horizontal="center"/>
      <protection/>
    </xf>
    <xf numFmtId="0" fontId="34" fillId="10" borderId="0" xfId="20" applyFont="1" applyFill="1" applyAlignment="1">
      <alignment horizontal="center"/>
      <protection/>
    </xf>
    <xf numFmtId="4" fontId="35" fillId="0" borderId="1" xfId="20" applyNumberFormat="1" applyFont="1" applyBorder="1" applyAlignment="1">
      <alignment horizontal="center" vertical="center" wrapText="1"/>
      <protection/>
    </xf>
    <xf numFmtId="0" fontId="35" fillId="0" borderId="1" xfId="20" applyFont="1" applyBorder="1" applyAlignment="1">
      <alignment horizontal="center" vertical="top" wrapText="1"/>
      <protection/>
    </xf>
    <xf numFmtId="0" fontId="35" fillId="0" borderId="1" xfId="20" applyFont="1" applyBorder="1" applyAlignment="1">
      <alignment horizontal="center" wrapText="1"/>
      <protection/>
    </xf>
    <xf numFmtId="1" fontId="35" fillId="0" borderId="1" xfId="20" applyNumberFormat="1" applyFont="1" applyBorder="1" applyAlignment="1">
      <alignment horizontal="center" vertical="top" wrapText="1"/>
      <protection/>
    </xf>
    <xf numFmtId="0" fontId="35" fillId="0" borderId="2" xfId="20" applyFont="1" applyBorder="1" applyAlignment="1">
      <alignment horizontal="center" vertical="top"/>
      <protection/>
    </xf>
    <xf numFmtId="0" fontId="35" fillId="0" borderId="1" xfId="20" applyFont="1" applyBorder="1" applyAlignment="1">
      <alignment horizontal="center"/>
      <protection/>
    </xf>
    <xf numFmtId="0" fontId="35" fillId="0" borderId="1" xfId="20" applyFont="1" applyBorder="1" applyAlignment="1">
      <alignment vertical="top" wrapText="1"/>
      <protection/>
    </xf>
    <xf numFmtId="0" fontId="35" fillId="0" borderId="1" xfId="20" applyFont="1" applyBorder="1" applyAlignment="1">
      <alignment horizontal="center" vertical="top"/>
      <protection/>
    </xf>
    <xf numFmtId="0" fontId="35" fillId="0" borderId="29" xfId="20" applyFont="1" applyBorder="1" applyAlignment="1">
      <alignment horizontal="center" vertical="top"/>
      <protection/>
    </xf>
    <xf numFmtId="49" fontId="35" fillId="0" borderId="1" xfId="20" applyNumberFormat="1" applyFont="1" applyBorder="1" applyAlignment="1">
      <alignment vertical="top" wrapText="1"/>
      <protection/>
    </xf>
    <xf numFmtId="1" fontId="34" fillId="0" borderId="1" xfId="20" applyNumberFormat="1" applyFont="1" applyBorder="1" applyAlignment="1">
      <alignment horizontal="center" wrapText="1"/>
      <protection/>
    </xf>
    <xf numFmtId="1" fontId="34" fillId="2" borderId="1" xfId="20" applyNumberFormat="1" applyFont="1" applyFill="1" applyBorder="1" applyAlignment="1">
      <alignment horizontal="center"/>
      <protection/>
    </xf>
    <xf numFmtId="1" fontId="34" fillId="0" borderId="29" xfId="20" applyNumberFormat="1" applyFont="1" applyBorder="1" applyAlignment="1">
      <alignment horizontal="center"/>
      <protection/>
    </xf>
    <xf numFmtId="1" fontId="34" fillId="2" borderId="1" xfId="20" applyNumberFormat="1" applyFont="1" applyFill="1" applyBorder="1" applyAlignment="1">
      <alignment horizontal="center" wrapText="1"/>
      <protection/>
    </xf>
    <xf numFmtId="49" fontId="34" fillId="0" borderId="1" xfId="20" applyNumberFormat="1" applyFont="1" applyBorder="1" applyAlignment="1">
      <alignment horizontal="center" wrapText="1"/>
      <protection/>
    </xf>
    <xf numFmtId="1" fontId="6" fillId="2" borderId="1" xfId="20" applyNumberFormat="1" applyFont="1" applyFill="1" applyBorder="1" applyAlignment="1">
      <alignment horizontal="center" wrapText="1"/>
      <protection/>
    </xf>
    <xf numFmtId="49" fontId="36" fillId="10" borderId="1" xfId="20" applyNumberFormat="1" applyFont="1" applyFill="1" applyBorder="1" applyAlignment="1">
      <alignment wrapText="1"/>
      <protection/>
    </xf>
    <xf numFmtId="0" fontId="37" fillId="10" borderId="1" xfId="20" applyFont="1" applyFill="1" applyBorder="1" applyAlignment="1">
      <alignment horizontal="center" vertical="center" wrapText="1"/>
      <protection/>
    </xf>
    <xf numFmtId="4" fontId="16" fillId="10" borderId="1" xfId="20" applyNumberFormat="1" applyFont="1" applyFill="1" applyBorder="1">
      <alignment/>
      <protection/>
    </xf>
    <xf numFmtId="4" fontId="16" fillId="10" borderId="1" xfId="20" applyNumberFormat="1" applyFont="1" applyFill="1" applyBorder="1" applyAlignment="1">
      <alignment horizontal="center"/>
      <protection/>
    </xf>
    <xf numFmtId="1" fontId="16" fillId="10" borderId="1" xfId="20" applyNumberFormat="1" applyFont="1" applyFill="1" applyBorder="1" applyAlignment="1">
      <alignment horizontal="center"/>
      <protection/>
    </xf>
    <xf numFmtId="4" fontId="38" fillId="10" borderId="0" xfId="20" applyNumberFormat="1" applyFont="1" applyFill="1">
      <alignment/>
      <protection/>
    </xf>
    <xf numFmtId="4" fontId="4" fillId="10" borderId="0" xfId="20" applyNumberFormat="1" applyFont="1" applyFill="1" applyBorder="1">
      <alignment/>
      <protection/>
    </xf>
    <xf numFmtId="0" fontId="4" fillId="10" borderId="0" xfId="20" applyFont="1" applyFill="1" applyBorder="1">
      <alignment/>
      <protection/>
    </xf>
    <xf numFmtId="0" fontId="4" fillId="10" borderId="0" xfId="20" applyFont="1" applyFill="1">
      <alignment/>
      <protection/>
    </xf>
    <xf numFmtId="49" fontId="36" fillId="10" borderId="1" xfId="20" applyNumberFormat="1" applyFont="1" applyFill="1" applyBorder="1" applyAlignment="1">
      <alignment horizontal="center" wrapText="1"/>
      <protection/>
    </xf>
    <xf numFmtId="0" fontId="27" fillId="10" borderId="1" xfId="20" applyFont="1" applyFill="1" applyBorder="1" applyAlignment="1">
      <alignment horizontal="center" vertical="center" wrapText="1"/>
      <protection/>
    </xf>
    <xf numFmtId="4" fontId="27" fillId="10" borderId="1" xfId="20" applyNumberFormat="1" applyFont="1" applyFill="1" applyBorder="1">
      <alignment/>
      <protection/>
    </xf>
    <xf numFmtId="4" fontId="27" fillId="10" borderId="1" xfId="20" applyNumberFormat="1" applyFont="1" applyFill="1" applyBorder="1" applyAlignment="1">
      <alignment horizontal="center"/>
      <protection/>
    </xf>
    <xf numFmtId="1" fontId="27" fillId="10" borderId="1" xfId="20" applyNumberFormat="1" applyFont="1" applyFill="1" applyBorder="1" applyAlignment="1">
      <alignment horizontal="center"/>
      <protection/>
    </xf>
    <xf numFmtId="4" fontId="36" fillId="10" borderId="0" xfId="20" applyNumberFormat="1" applyFont="1" applyFill="1">
      <alignment/>
      <protection/>
    </xf>
    <xf numFmtId="0" fontId="39" fillId="10" borderId="0" xfId="20" applyFont="1" applyFill="1" applyBorder="1">
      <alignment/>
      <protection/>
    </xf>
    <xf numFmtId="0" fontId="39" fillId="10" borderId="0" xfId="20" applyFont="1" applyFill="1">
      <alignment/>
      <protection/>
    </xf>
    <xf numFmtId="49" fontId="38" fillId="10" borderId="1" xfId="20" applyNumberFormat="1" applyFont="1" applyFill="1" applyBorder="1" applyAlignment="1">
      <alignment horizontal="left"/>
      <protection/>
    </xf>
    <xf numFmtId="0" fontId="16" fillId="10" borderId="1" xfId="20" applyFont="1" applyFill="1" applyBorder="1" applyAlignment="1">
      <alignment horizontal="center" vertical="center" wrapText="1"/>
      <protection/>
    </xf>
    <xf numFmtId="4" fontId="16" fillId="10" borderId="1" xfId="20" applyNumberFormat="1" applyFont="1" applyFill="1" applyBorder="1" applyAlignment="1">
      <alignment horizontal="right"/>
      <protection/>
    </xf>
    <xf numFmtId="49" fontId="35" fillId="10" borderId="1" xfId="20" applyNumberFormat="1" applyFont="1" applyFill="1" applyBorder="1" applyAlignment="1">
      <alignment horizontal="right" wrapText="1"/>
      <protection/>
    </xf>
    <xf numFmtId="0" fontId="9" fillId="10" borderId="1" xfId="20" applyFont="1" applyFill="1" applyBorder="1" applyAlignment="1">
      <alignment horizontal="center" vertical="center" wrapText="1"/>
      <protection/>
    </xf>
    <xf numFmtId="4" fontId="9" fillId="10" borderId="1" xfId="20" applyNumberFormat="1" applyFont="1" applyFill="1" applyBorder="1">
      <alignment/>
      <protection/>
    </xf>
    <xf numFmtId="4" fontId="9" fillId="10" borderId="1" xfId="20" applyNumberFormat="1" applyFont="1" applyFill="1" applyBorder="1" applyAlignment="1">
      <alignment horizontal="right"/>
      <protection/>
    </xf>
    <xf numFmtId="1" fontId="9" fillId="10" borderId="1" xfId="20" applyNumberFormat="1" applyFont="1" applyFill="1" applyBorder="1" applyAlignment="1">
      <alignment horizontal="center"/>
      <protection/>
    </xf>
    <xf numFmtId="0" fontId="4" fillId="10" borderId="0" xfId="20" applyNumberFormat="1" applyFont="1" applyFill="1" applyBorder="1" applyAlignment="1">
      <alignment wrapText="1"/>
      <protection/>
    </xf>
    <xf numFmtId="49" fontId="16" fillId="10" borderId="0" xfId="20" applyNumberFormat="1" applyFont="1" applyFill="1" applyBorder="1" applyAlignment="1">
      <alignment horizontal="center" vertical="center" wrapText="1"/>
      <protection/>
    </xf>
    <xf numFmtId="4" fontId="16" fillId="10" borderId="0" xfId="20" applyNumberFormat="1" applyFont="1" applyFill="1" applyBorder="1" applyAlignment="1">
      <alignment horizontal="right" vertical="center" wrapText="1"/>
      <protection/>
    </xf>
    <xf numFmtId="4" fontId="35" fillId="10" borderId="0" xfId="20" applyNumberFormat="1" applyFont="1" applyFill="1">
      <alignment/>
      <protection/>
    </xf>
    <xf numFmtId="0" fontId="2" fillId="10" borderId="0" xfId="20" applyFont="1" applyFill="1" applyBorder="1">
      <alignment/>
      <protection/>
    </xf>
    <xf numFmtId="4" fontId="9" fillId="10" borderId="0" xfId="20" applyNumberFormat="1" applyFont="1" applyFill="1" applyBorder="1" applyAlignment="1">
      <alignment horizontal="right" vertical="center" wrapText="1"/>
      <protection/>
    </xf>
    <xf numFmtId="0" fontId="2" fillId="10" borderId="0" xfId="20" applyFont="1" applyFill="1">
      <alignment/>
      <protection/>
    </xf>
    <xf numFmtId="49" fontId="38" fillId="10" borderId="1" xfId="20" applyNumberFormat="1" applyFont="1" applyFill="1" applyBorder="1" applyAlignment="1">
      <alignment horizontal="left" wrapText="1"/>
      <protection/>
    </xf>
    <xf numFmtId="49" fontId="36" fillId="11" borderId="1" xfId="20" applyNumberFormat="1" applyFont="1" applyFill="1" applyBorder="1" applyAlignment="1">
      <alignment wrapText="1"/>
      <protection/>
    </xf>
    <xf numFmtId="0" fontId="27" fillId="11" borderId="1" xfId="20" applyFont="1" applyFill="1" applyBorder="1" applyAlignment="1">
      <alignment horizontal="center" vertical="center" wrapText="1"/>
      <protection/>
    </xf>
    <xf numFmtId="4" fontId="36" fillId="11" borderId="1" xfId="20" applyNumberFormat="1" applyFont="1" applyFill="1" applyBorder="1">
      <alignment/>
      <protection/>
    </xf>
    <xf numFmtId="4" fontId="36" fillId="11" borderId="1" xfId="20" applyNumberFormat="1" applyFont="1" applyFill="1" applyBorder="1" applyAlignment="1">
      <alignment horizontal="center"/>
      <protection/>
    </xf>
    <xf numFmtId="1" fontId="36" fillId="11" borderId="1" xfId="20" applyNumberFormat="1" applyFont="1" applyFill="1" applyBorder="1" applyAlignment="1">
      <alignment horizontal="center"/>
      <protection/>
    </xf>
    <xf numFmtId="4" fontId="36" fillId="11" borderId="0" xfId="20" applyNumberFormat="1" applyFont="1" applyFill="1">
      <alignment/>
      <protection/>
    </xf>
    <xf numFmtId="4" fontId="39" fillId="11" borderId="0" xfId="20" applyNumberFormat="1" applyFont="1" applyFill="1" applyBorder="1">
      <alignment/>
      <protection/>
    </xf>
    <xf numFmtId="0" fontId="39" fillId="11" borderId="0" xfId="20" applyFont="1" applyFill="1" applyBorder="1">
      <alignment/>
      <protection/>
    </xf>
    <xf numFmtId="0" fontId="39" fillId="11" borderId="0" xfId="20" applyFont="1" applyFill="1">
      <alignment/>
      <protection/>
    </xf>
    <xf numFmtId="49" fontId="36" fillId="11" borderId="1" xfId="20" applyNumberFormat="1" applyFont="1" applyFill="1" applyBorder="1" applyAlignment="1">
      <alignment horizontal="center" wrapText="1"/>
      <protection/>
    </xf>
    <xf numFmtId="49" fontId="38" fillId="11" borderId="1" xfId="20" applyNumberFormat="1" applyFont="1" applyFill="1" applyBorder="1" applyAlignment="1">
      <alignment horizontal="left"/>
      <protection/>
    </xf>
    <xf numFmtId="0" fontId="16" fillId="11" borderId="1" xfId="20" applyFont="1" applyFill="1" applyBorder="1" applyAlignment="1">
      <alignment horizontal="center" vertical="center" wrapText="1"/>
      <protection/>
    </xf>
    <xf numFmtId="4" fontId="38" fillId="11" borderId="1" xfId="20" applyNumberFormat="1" applyFont="1" applyFill="1" applyBorder="1">
      <alignment/>
      <protection/>
    </xf>
    <xf numFmtId="4" fontId="38" fillId="11" borderId="1" xfId="20" applyNumberFormat="1" applyFont="1" applyFill="1" applyBorder="1" applyAlignment="1">
      <alignment horizontal="right"/>
      <protection/>
    </xf>
    <xf numFmtId="1" fontId="38" fillId="11" borderId="1" xfId="20" applyNumberFormat="1" applyFont="1" applyFill="1" applyBorder="1" applyAlignment="1">
      <alignment horizontal="center"/>
      <protection/>
    </xf>
    <xf numFmtId="4" fontId="38" fillId="11" borderId="0" xfId="20" applyNumberFormat="1" applyFont="1" applyFill="1">
      <alignment/>
      <protection/>
    </xf>
    <xf numFmtId="0" fontId="4" fillId="11" borderId="0" xfId="20" applyFont="1" applyFill="1" applyBorder="1">
      <alignment/>
      <protection/>
    </xf>
    <xf numFmtId="0" fontId="4" fillId="11" borderId="0" xfId="20" applyFont="1" applyFill="1">
      <alignment/>
      <protection/>
    </xf>
    <xf numFmtId="0" fontId="35" fillId="11" borderId="1" xfId="20" applyNumberFormat="1" applyFont="1" applyFill="1" applyBorder="1" applyAlignment="1">
      <alignment horizontal="right" wrapText="1"/>
      <protection/>
    </xf>
    <xf numFmtId="0" fontId="9" fillId="11" borderId="1" xfId="20" applyFont="1" applyFill="1" applyBorder="1" applyAlignment="1">
      <alignment horizontal="center" vertical="center" wrapText="1"/>
      <protection/>
    </xf>
    <xf numFmtId="4" fontId="35" fillId="11" borderId="1" xfId="20" applyNumberFormat="1" applyFont="1" applyFill="1" applyBorder="1">
      <alignment/>
      <protection/>
    </xf>
    <xf numFmtId="4" fontId="35" fillId="11" borderId="1" xfId="20" applyNumberFormat="1" applyFont="1" applyFill="1" applyBorder="1" applyAlignment="1">
      <alignment horizontal="right"/>
      <protection/>
    </xf>
    <xf numFmtId="1" fontId="35" fillId="11" borderId="1" xfId="20" applyNumberFormat="1" applyFont="1" applyFill="1" applyBorder="1" applyAlignment="1">
      <alignment horizontal="center"/>
      <protection/>
    </xf>
    <xf numFmtId="49" fontId="35" fillId="11" borderId="1" xfId="20" applyNumberFormat="1" applyFont="1" applyFill="1" applyBorder="1" applyAlignment="1">
      <alignment horizontal="right" wrapText="1"/>
      <protection/>
    </xf>
    <xf numFmtId="49" fontId="36" fillId="9" borderId="1" xfId="20" applyNumberFormat="1" applyFont="1" applyFill="1" applyBorder="1" applyAlignment="1">
      <alignment wrapText="1"/>
      <protection/>
    </xf>
    <xf numFmtId="0" fontId="27" fillId="9" borderId="1" xfId="20" applyFont="1" applyFill="1" applyBorder="1" applyAlignment="1">
      <alignment horizontal="center" vertical="center" wrapText="1"/>
      <protection/>
    </xf>
    <xf numFmtId="4" fontId="36" fillId="9" borderId="1" xfId="20" applyNumberFormat="1" applyFont="1" applyFill="1" applyBorder="1">
      <alignment/>
      <protection/>
    </xf>
    <xf numFmtId="4" fontId="36" fillId="9" borderId="1" xfId="20" applyNumberFormat="1" applyFont="1" applyFill="1" applyBorder="1" applyAlignment="1">
      <alignment horizontal="center"/>
      <protection/>
    </xf>
    <xf numFmtId="1" fontId="36" fillId="9" borderId="1" xfId="20" applyNumberFormat="1" applyFont="1" applyFill="1" applyBorder="1" applyAlignment="1">
      <alignment horizontal="center"/>
      <protection/>
    </xf>
    <xf numFmtId="4" fontId="36" fillId="7" borderId="0" xfId="20" applyNumberFormat="1" applyFont="1" applyFill="1">
      <alignment/>
      <protection/>
    </xf>
    <xf numFmtId="4" fontId="39" fillId="7" borderId="0" xfId="20" applyNumberFormat="1" applyFont="1" applyFill="1" applyBorder="1">
      <alignment/>
      <protection/>
    </xf>
    <xf numFmtId="0" fontId="39" fillId="7" borderId="0" xfId="20" applyFont="1" applyFill="1" applyBorder="1">
      <alignment/>
      <protection/>
    </xf>
    <xf numFmtId="0" fontId="39" fillId="7" borderId="0" xfId="20" applyFont="1" applyFill="1">
      <alignment/>
      <protection/>
    </xf>
    <xf numFmtId="0" fontId="36" fillId="9" borderId="1" xfId="20" applyNumberFormat="1" applyFont="1" applyFill="1" applyBorder="1" applyAlignment="1">
      <alignment horizontal="center" wrapText="1"/>
      <protection/>
    </xf>
    <xf numFmtId="49" fontId="38" fillId="9" borderId="1" xfId="20" applyNumberFormat="1" applyFont="1" applyFill="1" applyBorder="1" applyAlignment="1">
      <alignment horizontal="left"/>
      <protection/>
    </xf>
    <xf numFmtId="0" fontId="16" fillId="9" borderId="1" xfId="20" applyFont="1" applyFill="1" applyBorder="1" applyAlignment="1">
      <alignment horizontal="center" vertical="center" wrapText="1"/>
      <protection/>
    </xf>
    <xf numFmtId="4" fontId="38" fillId="9" borderId="1" xfId="20" applyNumberFormat="1" applyFont="1" applyFill="1" applyBorder="1">
      <alignment/>
      <protection/>
    </xf>
    <xf numFmtId="4" fontId="38" fillId="9" borderId="1" xfId="20" applyNumberFormat="1" applyFont="1" applyFill="1" applyBorder="1" applyAlignment="1">
      <alignment horizontal="right"/>
      <protection/>
    </xf>
    <xf numFmtId="1" fontId="38" fillId="9" borderId="1" xfId="20" applyNumberFormat="1" applyFont="1" applyFill="1" applyBorder="1" applyAlignment="1">
      <alignment horizontal="center"/>
      <protection/>
    </xf>
    <xf numFmtId="4" fontId="38" fillId="7" borderId="0" xfId="20" applyNumberFormat="1" applyFont="1" applyFill="1">
      <alignment/>
      <protection/>
    </xf>
    <xf numFmtId="0" fontId="4" fillId="7" borderId="0" xfId="20" applyFont="1" applyFill="1" applyBorder="1">
      <alignment/>
      <protection/>
    </xf>
    <xf numFmtId="0" fontId="4" fillId="7" borderId="0" xfId="20" applyFont="1" applyFill="1">
      <alignment/>
      <protection/>
    </xf>
    <xf numFmtId="0" fontId="35" fillId="9" borderId="1" xfId="20" applyNumberFormat="1" applyFont="1" applyFill="1" applyBorder="1" applyAlignment="1">
      <alignment horizontal="right" wrapText="1"/>
      <protection/>
    </xf>
    <xf numFmtId="0" fontId="9" fillId="9" borderId="1" xfId="20" applyFont="1" applyFill="1" applyBorder="1" applyAlignment="1">
      <alignment horizontal="center" vertical="center" wrapText="1"/>
      <protection/>
    </xf>
    <xf numFmtId="4" fontId="35" fillId="9" borderId="1" xfId="20" applyNumberFormat="1" applyFont="1" applyFill="1" applyBorder="1">
      <alignment/>
      <protection/>
    </xf>
    <xf numFmtId="4" fontId="35" fillId="9" borderId="1" xfId="20" applyNumberFormat="1" applyFont="1" applyFill="1" applyBorder="1" applyAlignment="1">
      <alignment horizontal="right"/>
      <protection/>
    </xf>
    <xf numFmtId="1" fontId="35" fillId="9" borderId="1" xfId="20" applyNumberFormat="1" applyFont="1" applyFill="1" applyBorder="1" applyAlignment="1">
      <alignment horizontal="center"/>
      <protection/>
    </xf>
    <xf numFmtId="4" fontId="35" fillId="7" borderId="0" xfId="20" applyNumberFormat="1" applyFont="1" applyFill="1">
      <alignment/>
      <protection/>
    </xf>
    <xf numFmtId="0" fontId="2" fillId="7" borderId="0" xfId="20" applyFont="1" applyFill="1" applyBorder="1">
      <alignment/>
      <protection/>
    </xf>
    <xf numFmtId="0" fontId="2" fillId="7" borderId="0" xfId="20" applyFont="1" applyFill="1">
      <alignment/>
      <protection/>
    </xf>
    <xf numFmtId="49" fontId="36" fillId="12" borderId="1" xfId="20" applyNumberFormat="1" applyFont="1" applyFill="1" applyBorder="1" applyAlignment="1">
      <alignment wrapText="1"/>
      <protection/>
    </xf>
    <xf numFmtId="0" fontId="27" fillId="12" borderId="1" xfId="20" applyFont="1" applyFill="1" applyBorder="1" applyAlignment="1">
      <alignment horizontal="center" vertical="center" wrapText="1"/>
      <protection/>
    </xf>
    <xf numFmtId="4" fontId="36" fillId="12" borderId="1" xfId="20" applyNumberFormat="1" applyFont="1" applyFill="1" applyBorder="1">
      <alignment/>
      <protection/>
    </xf>
    <xf numFmtId="4" fontId="36" fillId="12" borderId="1" xfId="20" applyNumberFormat="1" applyFont="1" applyFill="1" applyBorder="1" applyAlignment="1">
      <alignment horizontal="center"/>
      <protection/>
    </xf>
    <xf numFmtId="1" fontId="36" fillId="12" borderId="1" xfId="20" applyNumberFormat="1" applyFont="1" applyFill="1" applyBorder="1" applyAlignment="1">
      <alignment horizontal="center"/>
      <protection/>
    </xf>
    <xf numFmtId="4" fontId="36" fillId="6" borderId="0" xfId="20" applyNumberFormat="1" applyFont="1" applyFill="1">
      <alignment/>
      <protection/>
    </xf>
    <xf numFmtId="4" fontId="39" fillId="6" borderId="0" xfId="20" applyNumberFormat="1" applyFont="1" applyFill="1" applyBorder="1">
      <alignment/>
      <protection/>
    </xf>
    <xf numFmtId="0" fontId="39" fillId="6" borderId="0" xfId="20" applyFont="1" applyFill="1" applyBorder="1">
      <alignment/>
      <protection/>
    </xf>
    <xf numFmtId="0" fontId="39" fillId="6" borderId="0" xfId="20" applyFont="1" applyFill="1">
      <alignment/>
      <protection/>
    </xf>
    <xf numFmtId="49" fontId="36" fillId="12" borderId="1" xfId="20" applyNumberFormat="1" applyFont="1" applyFill="1" applyBorder="1" applyAlignment="1">
      <alignment horizontal="center" wrapText="1"/>
      <protection/>
    </xf>
    <xf numFmtId="49" fontId="38" fillId="12" borderId="1" xfId="20" applyNumberFormat="1" applyFont="1" applyFill="1" applyBorder="1" applyAlignment="1">
      <alignment horizontal="left" wrapText="1"/>
      <protection/>
    </xf>
    <xf numFmtId="0" fontId="16" fillId="12" borderId="1" xfId="20" applyFont="1" applyFill="1" applyBorder="1" applyAlignment="1">
      <alignment horizontal="center" vertical="center" wrapText="1"/>
      <protection/>
    </xf>
    <xf numFmtId="4" fontId="38" fillId="12" borderId="1" xfId="20" applyNumberFormat="1" applyFont="1" applyFill="1" applyBorder="1">
      <alignment/>
      <protection/>
    </xf>
    <xf numFmtId="4" fontId="38" fillId="12" borderId="1" xfId="20" applyNumberFormat="1" applyFont="1" applyFill="1" applyBorder="1" applyAlignment="1">
      <alignment horizontal="right"/>
      <protection/>
    </xf>
    <xf numFmtId="1" fontId="38" fillId="12" borderId="1" xfId="20" applyNumberFormat="1" applyFont="1" applyFill="1" applyBorder="1" applyAlignment="1">
      <alignment horizontal="center"/>
      <protection/>
    </xf>
    <xf numFmtId="4" fontId="38" fillId="6" borderId="0" xfId="20" applyNumberFormat="1" applyFont="1" applyFill="1">
      <alignment/>
      <protection/>
    </xf>
    <xf numFmtId="0" fontId="4" fillId="6" borderId="0" xfId="20" applyFont="1" applyFill="1" applyBorder="1">
      <alignment/>
      <protection/>
    </xf>
    <xf numFmtId="0" fontId="4" fillId="6" borderId="0" xfId="20" applyFont="1" applyFill="1">
      <alignment/>
      <protection/>
    </xf>
    <xf numFmtId="0" fontId="35" fillId="12" borderId="1" xfId="20" applyNumberFormat="1" applyFont="1" applyFill="1" applyBorder="1" applyAlignment="1">
      <alignment horizontal="right" wrapText="1"/>
      <protection/>
    </xf>
    <xf numFmtId="0" fontId="9" fillId="12" borderId="1" xfId="20" applyFont="1" applyFill="1" applyBorder="1" applyAlignment="1">
      <alignment horizontal="center" vertical="center" wrapText="1"/>
      <protection/>
    </xf>
    <xf numFmtId="4" fontId="35" fillId="12" borderId="1" xfId="20" applyNumberFormat="1" applyFont="1" applyFill="1" applyBorder="1">
      <alignment/>
      <protection/>
    </xf>
    <xf numFmtId="4" fontId="35" fillId="12" borderId="1" xfId="20" applyNumberFormat="1" applyFont="1" applyFill="1" applyBorder="1" applyAlignment="1">
      <alignment horizontal="right"/>
      <protection/>
    </xf>
    <xf numFmtId="1" fontId="35" fillId="12" borderId="1" xfId="20" applyNumberFormat="1" applyFont="1" applyFill="1" applyBorder="1" applyAlignment="1">
      <alignment horizontal="center"/>
      <protection/>
    </xf>
    <xf numFmtId="0" fontId="36" fillId="7" borderId="1" xfId="20" applyFont="1" applyFill="1" applyBorder="1" applyAlignment="1">
      <alignment wrapText="1"/>
      <protection/>
    </xf>
    <xf numFmtId="0" fontId="27" fillId="7" borderId="1" xfId="20" applyFont="1" applyFill="1" applyBorder="1" applyAlignment="1">
      <alignment horizontal="center" vertical="center" wrapText="1"/>
      <protection/>
    </xf>
    <xf numFmtId="4" fontId="36" fillId="7" borderId="1" xfId="20" applyNumberFormat="1" applyFont="1" applyFill="1" applyBorder="1" applyAlignment="1">
      <alignment wrapText="1"/>
      <protection/>
    </xf>
    <xf numFmtId="4" fontId="36" fillId="7" borderId="1" xfId="20" applyNumberFormat="1" applyFont="1" applyFill="1" applyBorder="1" applyAlignment="1">
      <alignment horizontal="center"/>
      <protection/>
    </xf>
    <xf numFmtId="1" fontId="36" fillId="7" borderId="1" xfId="20" applyNumberFormat="1" applyFont="1" applyFill="1" applyBorder="1" applyAlignment="1">
      <alignment horizontal="center"/>
      <protection/>
    </xf>
    <xf numFmtId="4" fontId="36" fillId="13" borderId="0" xfId="20" applyNumberFormat="1" applyFont="1" applyFill="1">
      <alignment/>
      <protection/>
    </xf>
    <xf numFmtId="4" fontId="39" fillId="13" borderId="0" xfId="20" applyNumberFormat="1" applyFont="1" applyFill="1" applyBorder="1" applyAlignment="1">
      <alignment wrapText="1"/>
      <protection/>
    </xf>
    <xf numFmtId="4" fontId="40" fillId="13" borderId="0" xfId="20" applyNumberFormat="1" applyFont="1" applyFill="1" applyBorder="1">
      <alignment/>
      <protection/>
    </xf>
    <xf numFmtId="0" fontId="40" fillId="13" borderId="0" xfId="20" applyFont="1" applyFill="1" applyBorder="1">
      <alignment/>
      <protection/>
    </xf>
    <xf numFmtId="0" fontId="39" fillId="13" borderId="0" xfId="20" applyFont="1" applyFill="1" applyBorder="1">
      <alignment/>
      <protection/>
    </xf>
    <xf numFmtId="0" fontId="40" fillId="13" borderId="0" xfId="20" applyFont="1" applyFill="1">
      <alignment/>
      <protection/>
    </xf>
    <xf numFmtId="49" fontId="36" fillId="7" borderId="1" xfId="20" applyNumberFormat="1" applyFont="1" applyFill="1" applyBorder="1" applyAlignment="1">
      <alignment horizontal="center" wrapText="1"/>
      <protection/>
    </xf>
    <xf numFmtId="4" fontId="36" fillId="7" borderId="1" xfId="20" applyNumberFormat="1" applyFont="1" applyFill="1" applyBorder="1">
      <alignment/>
      <protection/>
    </xf>
    <xf numFmtId="4" fontId="34" fillId="13" borderId="0" xfId="20" applyNumberFormat="1" applyFont="1" applyFill="1">
      <alignment/>
      <protection/>
    </xf>
    <xf numFmtId="0" fontId="40" fillId="13" borderId="0" xfId="20" applyNumberFormat="1" applyFont="1" applyFill="1" applyBorder="1" applyAlignment="1">
      <alignment wrapText="1"/>
      <protection/>
    </xf>
    <xf numFmtId="0" fontId="16" fillId="7" borderId="1" xfId="20" applyNumberFormat="1" applyFont="1" applyFill="1" applyBorder="1" applyAlignment="1">
      <alignment horizontal="left" vertical="center" wrapText="1"/>
      <protection/>
    </xf>
    <xf numFmtId="0" fontId="16" fillId="7" borderId="1" xfId="20" applyFont="1" applyFill="1" applyBorder="1" applyAlignment="1">
      <alignment horizontal="center" vertical="center" wrapText="1"/>
      <protection/>
    </xf>
    <xf numFmtId="4" fontId="38" fillId="7" borderId="1" xfId="20" applyNumberFormat="1" applyFont="1" applyFill="1" applyBorder="1">
      <alignment/>
      <protection/>
    </xf>
    <xf numFmtId="4" fontId="38" fillId="7" borderId="1" xfId="20" applyNumberFormat="1" applyFont="1" applyFill="1" applyBorder="1" applyAlignment="1">
      <alignment horizontal="right"/>
      <protection/>
    </xf>
    <xf numFmtId="1" fontId="38" fillId="7" borderId="1" xfId="20" applyNumberFormat="1" applyFont="1" applyFill="1" applyBorder="1" applyAlignment="1">
      <alignment horizontal="center"/>
      <protection/>
    </xf>
    <xf numFmtId="4" fontId="38" fillId="13" borderId="0" xfId="20" applyNumberFormat="1" applyFont="1" applyFill="1">
      <alignment/>
      <protection/>
    </xf>
    <xf numFmtId="0" fontId="4" fillId="13" borderId="0" xfId="20" applyNumberFormat="1" applyFont="1" applyFill="1" applyBorder="1" applyAlignment="1">
      <alignment wrapText="1"/>
      <protection/>
    </xf>
    <xf numFmtId="4" fontId="4" fillId="13" borderId="0" xfId="20" applyNumberFormat="1" applyFont="1" applyFill="1" applyBorder="1">
      <alignment/>
      <protection/>
    </xf>
    <xf numFmtId="0" fontId="4" fillId="13" borderId="0" xfId="20" applyFont="1" applyFill="1" applyBorder="1">
      <alignment/>
      <protection/>
    </xf>
    <xf numFmtId="0" fontId="4" fillId="13" borderId="0" xfId="20" applyFont="1" applyFill="1">
      <alignment/>
      <protection/>
    </xf>
    <xf numFmtId="0" fontId="35" fillId="7" borderId="1" xfId="20" applyNumberFormat="1" applyFont="1" applyFill="1" applyBorder="1" applyAlignment="1">
      <alignment horizontal="center" wrapText="1"/>
      <protection/>
    </xf>
    <xf numFmtId="4" fontId="35" fillId="7" borderId="1" xfId="20" applyNumberFormat="1" applyFont="1" applyFill="1" applyBorder="1">
      <alignment/>
      <protection/>
    </xf>
    <xf numFmtId="4" fontId="35" fillId="7" borderId="1" xfId="20" applyNumberFormat="1" applyFont="1" applyFill="1" applyBorder="1" applyAlignment="1">
      <alignment horizontal="right"/>
      <protection/>
    </xf>
    <xf numFmtId="1" fontId="35" fillId="7" borderId="1" xfId="20" applyNumberFormat="1" applyFont="1" applyFill="1" applyBorder="1" applyAlignment="1">
      <alignment horizontal="center"/>
      <protection/>
    </xf>
    <xf numFmtId="4" fontId="38" fillId="13" borderId="0" xfId="20" applyNumberFormat="1" applyFont="1" applyFill="1" applyAlignment="1">
      <alignment wrapText="1"/>
      <protection/>
    </xf>
    <xf numFmtId="0" fontId="2" fillId="13" borderId="0" xfId="20" applyNumberFormat="1" applyFont="1" applyFill="1" applyBorder="1" applyAlignment="1">
      <alignment wrapText="1"/>
      <protection/>
    </xf>
    <xf numFmtId="4" fontId="2" fillId="13" borderId="0" xfId="20" applyNumberFormat="1" applyFont="1" applyFill="1" applyBorder="1">
      <alignment/>
      <protection/>
    </xf>
    <xf numFmtId="0" fontId="4" fillId="13" borderId="0" xfId="20" applyFont="1" applyFill="1" applyBorder="1" applyAlignment="1">
      <alignment wrapText="1"/>
      <protection/>
    </xf>
    <xf numFmtId="0" fontId="2" fillId="13" borderId="0" xfId="20" applyFont="1" applyFill="1" applyBorder="1">
      <alignment/>
      <protection/>
    </xf>
    <xf numFmtId="4" fontId="2" fillId="13" borderId="0" xfId="20" applyNumberFormat="1" applyFont="1" applyFill="1">
      <alignment/>
      <protection/>
    </xf>
    <xf numFmtId="49" fontId="16" fillId="13" borderId="0" xfId="20" applyNumberFormat="1" applyFont="1" applyFill="1" applyBorder="1" applyAlignment="1">
      <alignment horizontal="center" vertical="center" wrapText="1"/>
      <protection/>
    </xf>
    <xf numFmtId="0" fontId="2" fillId="13" borderId="0" xfId="20" applyFont="1" applyFill="1">
      <alignment/>
      <protection/>
    </xf>
    <xf numFmtId="49" fontId="16" fillId="7" borderId="1" xfId="20" applyNumberFormat="1" applyFont="1" applyFill="1" applyBorder="1" applyAlignment="1">
      <alignment horizontal="left" vertical="center" wrapText="1"/>
      <protection/>
    </xf>
    <xf numFmtId="49" fontId="35" fillId="7" borderId="1" xfId="20" applyNumberFormat="1" applyFont="1" applyFill="1" applyBorder="1" applyAlignment="1">
      <alignment horizontal="center" wrapText="1"/>
      <protection/>
    </xf>
    <xf numFmtId="4" fontId="35" fillId="13" borderId="0" xfId="20" applyNumberFormat="1" applyFont="1" applyFill="1">
      <alignment/>
      <protection/>
    </xf>
    <xf numFmtId="49" fontId="36" fillId="14" borderId="1" xfId="20" applyNumberFormat="1" applyFont="1" applyFill="1" applyBorder="1" applyAlignment="1">
      <alignment wrapText="1"/>
      <protection/>
    </xf>
    <xf numFmtId="0" fontId="27" fillId="14" borderId="1" xfId="20" applyFont="1" applyFill="1" applyBorder="1" applyAlignment="1">
      <alignment horizontal="center" vertical="center" wrapText="1"/>
      <protection/>
    </xf>
    <xf numFmtId="4" fontId="36" fillId="14" borderId="1" xfId="20" applyNumberFormat="1" applyFont="1" applyFill="1" applyBorder="1">
      <alignment/>
      <protection/>
    </xf>
    <xf numFmtId="4" fontId="36" fillId="14" borderId="1" xfId="20" applyNumberFormat="1" applyFont="1" applyFill="1" applyBorder="1" applyAlignment="1">
      <alignment horizontal="center"/>
      <protection/>
    </xf>
    <xf numFmtId="3" fontId="36" fillId="14" borderId="1" xfId="20" applyNumberFormat="1" applyFont="1" applyFill="1" applyBorder="1" applyAlignment="1">
      <alignment horizontal="center"/>
      <protection/>
    </xf>
    <xf numFmtId="4" fontId="34" fillId="12" borderId="0" xfId="20" applyNumberFormat="1" applyFont="1" applyFill="1">
      <alignment/>
      <protection/>
    </xf>
    <xf numFmtId="0" fontId="40" fillId="12" borderId="0" xfId="20" applyNumberFormat="1" applyFont="1" applyFill="1" applyBorder="1" applyAlignment="1">
      <alignment wrapText="1"/>
      <protection/>
    </xf>
    <xf numFmtId="4" fontId="40" fillId="12" borderId="0" xfId="20" applyNumberFormat="1" applyFont="1" applyFill="1" applyBorder="1">
      <alignment/>
      <protection/>
    </xf>
    <xf numFmtId="0" fontId="40" fillId="12" borderId="0" xfId="20" applyFont="1" applyFill="1" applyBorder="1">
      <alignment/>
      <protection/>
    </xf>
    <xf numFmtId="0" fontId="39" fillId="12" borderId="0" xfId="20" applyFont="1" applyFill="1" applyBorder="1">
      <alignment/>
      <protection/>
    </xf>
    <xf numFmtId="0" fontId="40" fillId="12" borderId="0" xfId="20" applyFont="1" applyFill="1">
      <alignment/>
      <protection/>
    </xf>
    <xf numFmtId="49" fontId="36" fillId="14" borderId="1" xfId="20" applyNumberFormat="1" applyFont="1" applyFill="1" applyBorder="1" applyAlignment="1">
      <alignment horizontal="center" wrapText="1"/>
      <protection/>
    </xf>
    <xf numFmtId="4" fontId="36" fillId="12" borderId="0" xfId="20" applyNumberFormat="1" applyFont="1" applyFill="1">
      <alignment/>
      <protection/>
    </xf>
    <xf numFmtId="0" fontId="39" fillId="12" borderId="0" xfId="20" applyFont="1" applyFill="1">
      <alignment/>
      <protection/>
    </xf>
    <xf numFmtId="49" fontId="38" fillId="14" borderId="1" xfId="20" applyNumberFormat="1" applyFont="1" applyFill="1" applyBorder="1">
      <alignment/>
      <protection/>
    </xf>
    <xf numFmtId="0" fontId="16" fillId="14" borderId="1" xfId="20" applyFont="1" applyFill="1" applyBorder="1" applyAlignment="1">
      <alignment horizontal="center" vertical="center" wrapText="1"/>
      <protection/>
    </xf>
    <xf numFmtId="4" fontId="38" fillId="14" borderId="1" xfId="20" applyNumberFormat="1" applyFont="1" applyFill="1" applyBorder="1">
      <alignment/>
      <protection/>
    </xf>
    <xf numFmtId="4" fontId="38" fillId="14" borderId="1" xfId="20" applyNumberFormat="1" applyFont="1" applyFill="1" applyBorder="1" applyAlignment="1">
      <alignment horizontal="right"/>
      <protection/>
    </xf>
    <xf numFmtId="4" fontId="4" fillId="14" borderId="1" xfId="20" applyNumberFormat="1" applyFont="1" applyFill="1" applyBorder="1" applyAlignment="1">
      <alignment horizontal="right"/>
      <protection/>
    </xf>
    <xf numFmtId="1" fontId="38" fillId="14" borderId="1" xfId="20" applyNumberFormat="1" applyFont="1" applyFill="1" applyBorder="1" applyAlignment="1">
      <alignment horizontal="center"/>
      <protection/>
    </xf>
    <xf numFmtId="4" fontId="38" fillId="12" borderId="0" xfId="20" applyNumberFormat="1" applyFont="1" applyFill="1">
      <alignment/>
      <protection/>
    </xf>
    <xf numFmtId="0" fontId="4" fillId="12" borderId="0" xfId="20" applyNumberFormat="1" applyFont="1" applyFill="1" applyBorder="1" applyAlignment="1">
      <alignment wrapText="1"/>
      <protection/>
    </xf>
    <xf numFmtId="4" fontId="4" fillId="12" borderId="0" xfId="20" applyNumberFormat="1" applyFont="1" applyFill="1" applyBorder="1">
      <alignment/>
      <protection/>
    </xf>
    <xf numFmtId="0" fontId="4" fillId="12" borderId="0" xfId="20" applyFont="1" applyFill="1" applyBorder="1">
      <alignment/>
      <protection/>
    </xf>
    <xf numFmtId="0" fontId="4" fillId="12" borderId="0" xfId="20" applyFont="1" applyFill="1">
      <alignment/>
      <protection/>
    </xf>
    <xf numFmtId="49" fontId="35" fillId="14" borderId="1" xfId="20" applyNumberFormat="1" applyFont="1" applyFill="1" applyBorder="1" applyAlignment="1">
      <alignment horizontal="center" wrapText="1"/>
      <protection/>
    </xf>
    <xf numFmtId="4" fontId="35" fillId="14" borderId="1" xfId="20" applyNumberFormat="1" applyFont="1" applyFill="1" applyBorder="1" applyAlignment="1">
      <alignment/>
      <protection/>
    </xf>
    <xf numFmtId="1" fontId="35" fillId="14" borderId="1" xfId="20" applyNumberFormat="1" applyFont="1" applyFill="1" applyBorder="1" applyAlignment="1">
      <alignment horizontal="center"/>
      <protection/>
    </xf>
    <xf numFmtId="0" fontId="2" fillId="12" borderId="0" xfId="20" applyFont="1" applyFill="1">
      <alignment/>
      <protection/>
    </xf>
    <xf numFmtId="0" fontId="2" fillId="12" borderId="0" xfId="20" applyFont="1" applyFill="1" applyBorder="1">
      <alignment/>
      <protection/>
    </xf>
    <xf numFmtId="4" fontId="35" fillId="12" borderId="0" xfId="20" applyNumberFormat="1" applyFont="1" applyFill="1">
      <alignment/>
      <protection/>
    </xf>
    <xf numFmtId="0" fontId="2" fillId="12" borderId="0" xfId="20" applyNumberFormat="1" applyFont="1" applyFill="1" applyBorder="1" applyAlignment="1">
      <alignment wrapText="1"/>
      <protection/>
    </xf>
    <xf numFmtId="4" fontId="2" fillId="12" borderId="0" xfId="20" applyNumberFormat="1" applyFont="1" applyFill="1" applyBorder="1">
      <alignment/>
      <protection/>
    </xf>
    <xf numFmtId="49" fontId="36" fillId="15" borderId="1" xfId="20" applyNumberFormat="1" applyFont="1" applyFill="1" applyBorder="1" applyAlignment="1">
      <alignment wrapText="1"/>
      <protection/>
    </xf>
    <xf numFmtId="0" fontId="27" fillId="15" borderId="1" xfId="20" applyFont="1" applyFill="1" applyBorder="1" applyAlignment="1">
      <alignment horizontal="center" vertical="center" wrapText="1"/>
      <protection/>
    </xf>
    <xf numFmtId="4" fontId="36" fillId="15" borderId="1" xfId="20" applyNumberFormat="1" applyFont="1" applyFill="1" applyBorder="1" applyAlignment="1">
      <alignment horizontal="right"/>
      <protection/>
    </xf>
    <xf numFmtId="4" fontId="36" fillId="15" borderId="1" xfId="20" applyNumberFormat="1" applyFont="1" applyFill="1" applyBorder="1" applyAlignment="1">
      <alignment horizontal="center"/>
      <protection/>
    </xf>
    <xf numFmtId="4" fontId="36" fillId="15" borderId="1" xfId="20" applyNumberFormat="1" applyFont="1" applyFill="1" applyBorder="1">
      <alignment/>
      <protection/>
    </xf>
    <xf numFmtId="1" fontId="36" fillId="15" borderId="1" xfId="20" applyNumberFormat="1" applyFont="1" applyFill="1" applyBorder="1" applyAlignment="1">
      <alignment horizontal="center"/>
      <protection/>
    </xf>
    <xf numFmtId="4" fontId="39" fillId="7" borderId="0" xfId="20" applyNumberFormat="1" applyFont="1" applyFill="1" applyBorder="1" applyAlignment="1">
      <alignment wrapText="1"/>
      <protection/>
    </xf>
    <xf numFmtId="4" fontId="40" fillId="7" borderId="0" xfId="20" applyNumberFormat="1" applyFont="1" applyFill="1" applyBorder="1">
      <alignment/>
      <protection/>
    </xf>
    <xf numFmtId="0" fontId="40" fillId="7" borderId="0" xfId="20" applyFont="1" applyFill="1" applyBorder="1">
      <alignment/>
      <protection/>
    </xf>
    <xf numFmtId="0" fontId="40" fillId="7" borderId="0" xfId="20" applyFont="1" applyFill="1">
      <alignment/>
      <protection/>
    </xf>
    <xf numFmtId="49" fontId="36" fillId="15" borderId="1" xfId="20" applyNumberFormat="1" applyFont="1" applyFill="1" applyBorder="1" applyAlignment="1">
      <alignment horizontal="center" wrapText="1"/>
      <protection/>
    </xf>
    <xf numFmtId="0" fontId="40" fillId="7" borderId="0" xfId="20" applyNumberFormat="1" applyFont="1" applyFill="1" applyBorder="1" applyAlignment="1">
      <alignment wrapText="1"/>
      <protection/>
    </xf>
    <xf numFmtId="49" fontId="38" fillId="15" borderId="1" xfId="20" applyNumberFormat="1" applyFont="1" applyFill="1" applyBorder="1">
      <alignment/>
      <protection/>
    </xf>
    <xf numFmtId="0" fontId="16" fillId="15" borderId="1" xfId="20" applyFont="1" applyFill="1" applyBorder="1" applyAlignment="1">
      <alignment horizontal="center" vertical="center" wrapText="1"/>
      <protection/>
    </xf>
    <xf numFmtId="4" fontId="38" fillId="15" borderId="1" xfId="20" applyNumberFormat="1" applyFont="1" applyFill="1" applyBorder="1" applyAlignment="1">
      <alignment horizontal="right"/>
      <protection/>
    </xf>
    <xf numFmtId="4" fontId="38" fillId="15" borderId="1" xfId="20" applyNumberFormat="1" applyFont="1" applyFill="1" applyBorder="1" applyAlignment="1">
      <alignment horizontal="center"/>
      <protection/>
    </xf>
    <xf numFmtId="4" fontId="38" fillId="15" borderId="1" xfId="20" applyNumberFormat="1" applyFont="1" applyFill="1" applyBorder="1">
      <alignment/>
      <protection/>
    </xf>
    <xf numFmtId="1" fontId="38" fillId="15" borderId="1" xfId="20" applyNumberFormat="1" applyFont="1" applyFill="1" applyBorder="1" applyAlignment="1">
      <alignment horizontal="center"/>
      <protection/>
    </xf>
    <xf numFmtId="0" fontId="4" fillId="7" borderId="0" xfId="20" applyNumberFormat="1" applyFont="1" applyFill="1" applyBorder="1" applyAlignment="1">
      <alignment wrapText="1"/>
      <protection/>
    </xf>
    <xf numFmtId="4" fontId="4" fillId="7" borderId="0" xfId="20" applyNumberFormat="1" applyFont="1" applyFill="1" applyBorder="1">
      <alignment/>
      <protection/>
    </xf>
    <xf numFmtId="49" fontId="35" fillId="15" borderId="1" xfId="20" applyNumberFormat="1" applyFont="1" applyFill="1" applyBorder="1" applyAlignment="1">
      <alignment horizontal="center" wrapText="1"/>
      <protection/>
    </xf>
    <xf numFmtId="0" fontId="9" fillId="15" borderId="1" xfId="20" applyFont="1" applyFill="1" applyBorder="1" applyAlignment="1">
      <alignment horizontal="center" vertical="center" wrapText="1"/>
      <protection/>
    </xf>
    <xf numFmtId="4" fontId="35" fillId="15" borderId="1" xfId="20" applyNumberFormat="1" applyFont="1" applyFill="1" applyBorder="1" applyAlignment="1">
      <alignment horizontal="right"/>
      <protection/>
    </xf>
    <xf numFmtId="4" fontId="35" fillId="15" borderId="1" xfId="20" applyNumberFormat="1" applyFont="1" applyFill="1" applyBorder="1" applyAlignment="1">
      <alignment horizontal="center"/>
      <protection/>
    </xf>
    <xf numFmtId="4" fontId="35" fillId="15" borderId="1" xfId="20" applyNumberFormat="1" applyFont="1" applyFill="1" applyBorder="1">
      <alignment/>
      <protection/>
    </xf>
    <xf numFmtId="1" fontId="35" fillId="15" borderId="1" xfId="20" applyNumberFormat="1" applyFont="1" applyFill="1" applyBorder="1" applyAlignment="1">
      <alignment horizontal="center"/>
      <protection/>
    </xf>
    <xf numFmtId="0" fontId="2" fillId="0" borderId="0" xfId="20" applyFont="1">
      <alignment/>
      <protection/>
    </xf>
    <xf numFmtId="0" fontId="2" fillId="0" borderId="0" xfId="20" applyFont="1" applyBorder="1">
      <alignment/>
      <protection/>
    </xf>
    <xf numFmtId="0" fontId="41" fillId="0" borderId="0" xfId="20" applyFont="1" applyAlignment="1">
      <alignment horizontal="right"/>
      <protection/>
    </xf>
    <xf numFmtId="0" fontId="3" fillId="0" borderId="0" xfId="20" applyFont="1" applyBorder="1" applyAlignment="1">
      <alignment horizontal="right"/>
      <protection/>
    </xf>
    <xf numFmtId="0" fontId="27" fillId="16" borderId="1" xfId="20" applyFont="1" applyFill="1" applyBorder="1" applyAlignment="1">
      <alignment vertical="top" wrapText="1"/>
      <protection/>
    </xf>
    <xf numFmtId="3" fontId="27" fillId="16" borderId="1" xfId="20" applyNumberFormat="1" applyFont="1" applyFill="1" applyBorder="1" applyAlignment="1">
      <alignment horizontal="right" wrapText="1"/>
      <protection/>
    </xf>
    <xf numFmtId="4" fontId="27" fillId="16" borderId="1" xfId="20" applyNumberFormat="1" applyFont="1" applyFill="1" applyBorder="1" applyAlignment="1">
      <alignment horizontal="right" wrapText="1"/>
      <protection/>
    </xf>
    <xf numFmtId="4" fontId="36" fillId="0" borderId="0" xfId="20" applyNumberFormat="1" applyFont="1" applyFill="1" applyAlignment="1">
      <alignment wrapText="1"/>
      <protection/>
    </xf>
    <xf numFmtId="4" fontId="39" fillId="0" borderId="0" xfId="20" applyNumberFormat="1" applyFont="1" applyFill="1">
      <alignment/>
      <protection/>
    </xf>
    <xf numFmtId="4" fontId="40" fillId="0" borderId="0" xfId="20" applyNumberFormat="1" applyFont="1" applyFill="1">
      <alignment/>
      <protection/>
    </xf>
    <xf numFmtId="0" fontId="40" fillId="0" borderId="0" xfId="20" applyFont="1" applyFill="1">
      <alignment/>
      <protection/>
    </xf>
    <xf numFmtId="0" fontId="40" fillId="16" borderId="0" xfId="20" applyFont="1" applyFill="1">
      <alignment/>
      <protection/>
    </xf>
    <xf numFmtId="0" fontId="9" fillId="16" borderId="1" xfId="20" applyFont="1" applyFill="1" applyBorder="1" applyAlignment="1">
      <alignment horizontal="right" vertical="top" wrapText="1"/>
      <protection/>
    </xf>
    <xf numFmtId="0" fontId="7" fillId="16" borderId="1" xfId="20" applyFont="1" applyFill="1" applyBorder="1" applyAlignment="1">
      <alignment horizontal="center" vertical="center" wrapText="1"/>
      <protection/>
    </xf>
    <xf numFmtId="3" fontId="9" fillId="16" borderId="1" xfId="20" applyNumberFormat="1" applyFont="1" applyFill="1" applyBorder="1" applyAlignment="1">
      <alignment horizontal="right" wrapText="1"/>
      <protection/>
    </xf>
    <xf numFmtId="4" fontId="9" fillId="16" borderId="1" xfId="20" applyNumberFormat="1" applyFont="1" applyFill="1" applyBorder="1" applyAlignment="1">
      <alignment horizontal="right" wrapText="1"/>
      <protection/>
    </xf>
    <xf numFmtId="0" fontId="2" fillId="0" borderId="0" xfId="20" applyFont="1" applyFill="1">
      <alignment/>
      <protection/>
    </xf>
    <xf numFmtId="4" fontId="2" fillId="0" borderId="0" xfId="20" applyNumberFormat="1" applyFont="1" applyFill="1">
      <alignment/>
      <protection/>
    </xf>
    <xf numFmtId="4" fontId="42" fillId="0" borderId="0" xfId="20" applyNumberFormat="1" applyFont="1" applyFill="1">
      <alignment/>
      <protection/>
    </xf>
    <xf numFmtId="0" fontId="35" fillId="0" borderId="0" xfId="20" applyFont="1" applyFill="1" applyAlignment="1">
      <alignment wrapText="1"/>
      <protection/>
    </xf>
    <xf numFmtId="49" fontId="10" fillId="17" borderId="1" xfId="20" applyNumberFormat="1" applyFont="1" applyFill="1" applyBorder="1" applyAlignment="1">
      <alignment horizontal="center" vertical="center" wrapText="1"/>
      <protection/>
    </xf>
    <xf numFmtId="0" fontId="43" fillId="17" borderId="1" xfId="20" applyFont="1" applyFill="1" applyBorder="1">
      <alignment/>
      <protection/>
    </xf>
    <xf numFmtId="4" fontId="44" fillId="17" borderId="1" xfId="20" applyNumberFormat="1" applyFont="1" applyFill="1" applyBorder="1">
      <alignment/>
      <protection/>
    </xf>
    <xf numFmtId="4" fontId="45" fillId="17" borderId="1" xfId="20" applyNumberFormat="1" applyFont="1" applyFill="1" applyBorder="1">
      <alignment/>
      <protection/>
    </xf>
    <xf numFmtId="4" fontId="46" fillId="17" borderId="1" xfId="20" applyNumberFormat="1" applyFont="1" applyFill="1" applyBorder="1">
      <alignment/>
      <protection/>
    </xf>
    <xf numFmtId="4" fontId="43" fillId="17" borderId="1" xfId="20" applyNumberFormat="1" applyFont="1" applyFill="1" applyBorder="1">
      <alignment/>
      <protection/>
    </xf>
    <xf numFmtId="4" fontId="44" fillId="17" borderId="1" xfId="20" applyNumberFormat="1" applyFont="1" applyFill="1" applyBorder="1" applyAlignment="1">
      <alignment horizontal="right"/>
      <protection/>
    </xf>
    <xf numFmtId="1" fontId="46" fillId="17" borderId="1" xfId="20" applyNumberFormat="1" applyFont="1" applyFill="1" applyBorder="1" applyAlignment="1">
      <alignment horizontal="center"/>
      <protection/>
    </xf>
    <xf numFmtId="4" fontId="41" fillId="0" borderId="0" xfId="20" applyNumberFormat="1" applyFont="1">
      <alignment/>
      <protection/>
    </xf>
    <xf numFmtId="4" fontId="3" fillId="0" borderId="0" xfId="20" applyNumberFormat="1" applyFont="1" applyBorder="1">
      <alignment/>
      <protection/>
    </xf>
    <xf numFmtId="49" fontId="46" fillId="17" borderId="1" xfId="20" applyNumberFormat="1" applyFont="1" applyFill="1" applyBorder="1" applyAlignment="1">
      <alignment horizontal="center" wrapText="1"/>
      <protection/>
    </xf>
    <xf numFmtId="0" fontId="27" fillId="17" borderId="1" xfId="20" applyFont="1" applyFill="1" applyBorder="1" applyAlignment="1">
      <alignment horizontal="center" vertical="center" wrapText="1"/>
      <protection/>
    </xf>
    <xf numFmtId="4" fontId="46" fillId="17" borderId="1" xfId="20" applyNumberFormat="1" applyFont="1" applyFill="1" applyBorder="1" applyAlignment="1">
      <alignment horizontal="center"/>
      <protection/>
    </xf>
    <xf numFmtId="4" fontId="31" fillId="0" borderId="0" xfId="20" applyNumberFormat="1" applyFont="1" applyFill="1">
      <alignment/>
      <protection/>
    </xf>
    <xf numFmtId="4" fontId="2" fillId="0" borderId="0" xfId="20" applyNumberFormat="1" applyFill="1" applyBorder="1">
      <alignment/>
      <protection/>
    </xf>
    <xf numFmtId="0" fontId="2" fillId="0" borderId="0" xfId="20" applyFill="1" applyBorder="1">
      <alignment/>
      <protection/>
    </xf>
    <xf numFmtId="0" fontId="2" fillId="0" borderId="0" xfId="20" applyFill="1">
      <alignment/>
      <protection/>
    </xf>
    <xf numFmtId="0" fontId="2" fillId="0" borderId="0" xfId="20" applyAlignment="1">
      <alignment horizontal="right"/>
      <protection/>
    </xf>
    <xf numFmtId="1" fontId="2" fillId="0" borderId="0" xfId="20" applyNumberFormat="1" applyAlignment="1">
      <alignment horizontal="center"/>
      <protection/>
    </xf>
    <xf numFmtId="4" fontId="2" fillId="0" borderId="0" xfId="20" applyNumberFormat="1">
      <alignment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Обычный 2" xfId="20"/>
  </cellStyles>
  <dxfs count="3">
    <dxf>
      <font>
        <color theme="0" tint="-0.249929994344711"/>
      </font>
    </dxf>
    <dxf>
      <font>
        <color theme="0" tint="-0.249929994344711"/>
      </font>
    </dxf>
    <dxf>
      <font>
        <b/>
        <i val="0"/>
        <color auto="1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00B0F0"/>
    <pageSetUpPr fitToPage="1"/>
  </sheetPr>
  <dimension ref="A1:PS683"/>
  <sheetViews>
    <sheetView tabSelected="1" view="pageBreakPreview" zoomScale="76" zoomScaleNormal="100" zoomScaleSheetLayoutView="76" workbookViewId="0" topLeftCell="A663">
      <selection pane="topLeft" activeCell="A671" sqref="A671"/>
    </sheetView>
  </sheetViews>
  <sheetFormatPr defaultColWidth="0.85546875" defaultRowHeight="12" customHeight="1"/>
  <cols>
    <col min="1" max="1" width="12.5714285714286" style="86" customWidth="1"/>
    <col min="2" max="21" width="1" style="86" customWidth="1"/>
    <col min="22" max="22" width="0.142857142857143" style="86" customWidth="1"/>
    <col min="23" max="24" width="1" style="86" hidden="1" customWidth="1"/>
    <col min="25" max="25" width="1.28571428571429" style="86" customWidth="1"/>
    <col min="26" max="29" width="1" style="86" customWidth="1"/>
    <col min="30" max="30" width="12.8571428571429" style="86" customWidth="1"/>
    <col min="31" max="41" width="1" style="86" customWidth="1"/>
    <col min="42" max="42" width="7.28571428571429" style="86" customWidth="1"/>
    <col min="43" max="55" width="1" style="86" customWidth="1"/>
    <col min="56" max="56" width="7.14285714285714" style="86" customWidth="1"/>
    <col min="57" max="63" width="1" style="86" customWidth="1"/>
    <col min="64" max="64" width="3.57142857142857" style="86" customWidth="1"/>
    <col min="65" max="75" width="1" style="86" customWidth="1"/>
    <col min="76" max="76" width="5.42857142857143" style="86" customWidth="1"/>
    <col min="77" max="92" width="1" style="86" customWidth="1"/>
    <col min="93" max="93" width="3.85714285714286" style="86" customWidth="1"/>
    <col min="94" max="96" width="1" style="86" customWidth="1"/>
    <col min="97" max="97" width="4.42857142857143" style="86" customWidth="1"/>
    <col min="98" max="98" width="1" style="86" customWidth="1"/>
    <col min="99" max="99" width="2" style="86" customWidth="1"/>
    <col min="100" max="107" width="1" style="86" customWidth="1"/>
    <col min="108" max="108" width="2.71428571428571" style="86" customWidth="1"/>
    <col min="109" max="109" width="1" style="86" customWidth="1"/>
    <col min="110" max="110" width="2.71428571428571" style="86" customWidth="1"/>
    <col min="111" max="117" width="1" style="86" customWidth="1"/>
    <col min="118" max="118" width="2.14285714285714" style="86" customWidth="1"/>
    <col min="119" max="119" width="0.857142857142857" style="86" customWidth="1"/>
    <col min="120" max="120" width="1" style="86" customWidth="1"/>
    <col min="121" max="121" width="2.14285714285714" style="86" customWidth="1"/>
    <col min="122" max="134" width="1" style="86" customWidth="1"/>
    <col min="135" max="135" width="3.42857142857143" style="86" customWidth="1"/>
    <col min="136" max="161" width="1" style="86" customWidth="1"/>
    <col min="162" max="162" width="2.85714285714286" style="86" customWidth="1"/>
    <col min="163" max="187" width="1" style="86" customWidth="1"/>
    <col min="188" max="188" width="3.71428571428571" style="86" customWidth="1"/>
    <col min="189" max="189" width="1" style="86" customWidth="1"/>
    <col min="190" max="190" width="1.42857142857143" style="86" customWidth="1"/>
    <col min="191" max="192" width="1" style="86" customWidth="1"/>
    <col min="193" max="193" width="3.14285714285714" style="86" customWidth="1"/>
    <col min="194" max="202" width="1" style="86" customWidth="1"/>
    <col min="203" max="203" width="2.14285714285714" style="86" customWidth="1"/>
    <col min="204" max="213" width="1" style="86" customWidth="1"/>
    <col min="214" max="214" width="1.14285714285714" style="86" customWidth="1"/>
    <col min="215" max="217" width="1" style="86" customWidth="1"/>
    <col min="218" max="218" width="3.28571428571429" style="86" customWidth="1"/>
    <col min="219" max="219" width="19.2857142857143" style="86" customWidth="1"/>
    <col min="220" max="220" width="18.2857142857143" style="86" customWidth="1"/>
    <col min="221" max="221" width="18.1428571428571" style="85" customWidth="1"/>
    <col min="222" max="222" width="14.8571428571429" style="86" customWidth="1"/>
    <col min="223" max="223" width="18.2857142857143" style="86" customWidth="1"/>
    <col min="224" max="16384" width="0.857142857142857" style="86"/>
  </cols>
  <sheetData>
    <row r="1" spans="1:221" s="4" customFormat="1" ht="75" customHeight="1" hidden="1">
      <c r="A1"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1" t="s">
        <v>0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3"/>
    </row>
    <row r="2" spans="1:221" s="4" customFormat="1" ht="18.75" hidden="1">
      <c r="A2"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1" t="s">
        <v>1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3"/>
    </row>
    <row r="3" spans="1:221" s="7" customFormat="1" ht="18.75" hidden="1">
      <c r="A3"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5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1" t="s">
        <v>2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6"/>
    </row>
    <row r="4" spans="1:221" s="4" customFormat="1" ht="18.75" hidden="1">
      <c r="A4"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1" t="s">
        <v>3</v>
      </c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1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3"/>
    </row>
    <row r="5" spans="1:221" s="10" customFormat="1" ht="39.75" customHeight="1" hidden="1">
      <c r="A5"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8"/>
      <c s="8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8" t="s">
        <v>4</v>
      </c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2"/>
      <c s="2"/>
      <c s="2"/>
      <c s="2"/>
      <c s="2"/>
      <c s="2"/>
      <c s="8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2"/>
      <c s="8"/>
      <c s="2"/>
      <c s="2"/>
      <c s="2"/>
      <c s="2"/>
      <c s="2"/>
      <c s="2"/>
      <c s="2"/>
      <c s="2"/>
      <c s="2"/>
      <c s="2"/>
      <c s="2"/>
      <c s="2"/>
      <c s="2"/>
      <c s="9"/>
    </row>
    <row r="6" spans="1:221" s="18" customFormat="1" ht="18.75" hidden="1">
      <c r="A6" s="11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3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3"/>
      <c s="13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5" t="s">
        <v>5</v>
      </c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6"/>
      <c s="14"/>
      <c s="14"/>
      <c s="14"/>
      <c s="14"/>
      <c s="14"/>
      <c s="14"/>
      <c s="13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4"/>
      <c s="13"/>
      <c s="14"/>
      <c s="14"/>
      <c s="14"/>
      <c s="14"/>
      <c s="14"/>
      <c s="14"/>
      <c s="14"/>
      <c s="14"/>
      <c s="14"/>
      <c s="14"/>
      <c s="14"/>
      <c s="14"/>
      <c s="14"/>
      <c s="17"/>
    </row>
    <row r="7" spans="1:221" s="21" customFormat="1" ht="10.5" customHeight="1" hidden="1">
      <c r="A7"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20"/>
    </row>
    <row r="8" spans="1:221" s="28" customFormat="1" ht="18.75" hidden="1">
      <c r="A8"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2"/>
      <c s="23"/>
      <c s="23"/>
      <c s="23"/>
      <c s="23"/>
      <c s="23"/>
      <c s="23"/>
      <c s="23"/>
      <c s="23"/>
      <c s="23"/>
      <c s="23"/>
      <c s="23"/>
      <c s="24"/>
      <c s="24"/>
      <c s="25"/>
      <c s="25"/>
      <c s="25"/>
      <c s="25"/>
      <c s="24"/>
      <c s="24"/>
      <c s="23"/>
      <c s="25"/>
      <c s="25"/>
      <c s="25"/>
      <c s="25"/>
      <c s="25"/>
      <c s="25"/>
      <c s="25"/>
      <c s="25"/>
      <c s="25"/>
      <c s="25"/>
      <c s="25"/>
      <c s="25"/>
      <c s="25"/>
      <c s="23"/>
      <c s="23"/>
      <c s="23"/>
      <c s="23"/>
      <c s="23"/>
      <c s="23"/>
      <c s="23"/>
      <c s="23"/>
      <c s="23"/>
      <c s="23"/>
      <c s="23"/>
      <c s="24"/>
      <c s="24"/>
      <c s="25"/>
      <c s="25"/>
      <c s="25"/>
      <c s="25"/>
      <c s="24"/>
      <c s="24"/>
      <c s="23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5"/>
      <c s="24"/>
      <c s="24"/>
      <c s="24"/>
      <c s="25"/>
      <c s="25"/>
      <c s="25"/>
      <c s="25"/>
      <c s="26"/>
      <c s="23"/>
      <c s="23"/>
      <c s="25"/>
      <c s="25"/>
      <c s="25"/>
      <c s="25"/>
      <c s="25"/>
      <c s="25"/>
      <c s="25"/>
      <c s="25"/>
      <c s="25"/>
      <c s="23"/>
      <c s="23"/>
      <c s="23"/>
      <c s="23"/>
      <c s="23"/>
      <c s="23"/>
      <c s="23"/>
      <c s="23"/>
      <c s="23"/>
      <c s="23"/>
      <c s="23"/>
      <c s="23"/>
      <c s="27"/>
    </row>
    <row r="9" spans="1:221" s="21" customFormat="1" ht="13.5" customHeight="1" hidden="1">
      <c r="A9"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20"/>
    </row>
    <row r="10" spans="1:221" s="21" customFormat="1" ht="13.5" customHeight="1" hidden="1">
      <c r="A10"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20"/>
    </row>
    <row r="11" spans="1:221" s="33" customFormat="1" ht="17.25" customHeight="1" hidden="1">
      <c r="A11"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 t="s">
        <v>6</v>
      </c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30"/>
      <c s="30"/>
      <c s="30"/>
      <c s="30"/>
      <c s="30"/>
      <c s="30"/>
      <c s="30"/>
      <c s="30"/>
      <c s="30"/>
      <c s="30"/>
      <c s="30"/>
      <c s="30"/>
      <c s="29"/>
      <c s="29"/>
      <c s="29"/>
      <c s="29"/>
      <c s="29"/>
      <c s="29"/>
      <c s="29"/>
      <c s="29"/>
      <c s="31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29"/>
      <c s="32"/>
    </row>
    <row r="12" spans="1:221" s="37" customFormat="1" ht="18" customHeight="1" hidden="1">
      <c r="A12" s="34" t="s">
        <v>7</v>
      </c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4"/>
      <c s="35"/>
      <c s="35"/>
      <c s="36"/>
    </row>
    <row r="13" spans="1:221" s="21" customFormat="1" ht="18.75" hidden="1">
      <c r="A13"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20"/>
    </row>
    <row r="14" spans="1:221" s="41" customFormat="1" ht="18.75" hidden="1" thickBot="1">
      <c r="A14"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38" t="s">
        <v>8</v>
      </c>
      <c s="38"/>
      <c s="38"/>
      <c s="38"/>
      <c s="38"/>
      <c s="38"/>
      <c s="38"/>
      <c s="38"/>
      <c s="38"/>
      <c s="38"/>
      <c s="39"/>
      <c s="39"/>
      <c s="40"/>
    </row>
    <row r="15" spans="1:221" s="41" customFormat="1" ht="18.75" hidden="1">
      <c r="A15" s="42" t="s">
        <v>9</v>
      </c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42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43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/>
      <c s="19" t="s">
        <v>10</v>
      </c>
      <c s="19"/>
      <c s="19"/>
      <c s="19"/>
      <c s="19"/>
      <c s="19"/>
      <c s="19"/>
      <c s="19"/>
      <c s="19"/>
      <c s="19"/>
      <c s="19"/>
      <c s="19"/>
      <c s="19"/>
      <c s="44" t="s">
        <v>11</v>
      </c>
      <c s="45"/>
      <c s="45"/>
      <c s="45"/>
      <c s="45"/>
      <c s="45"/>
      <c s="45"/>
      <c s="45"/>
      <c s="45"/>
      <c s="46"/>
      <c s="47"/>
      <c s="47"/>
      <c s="40"/>
    </row>
    <row r="16" spans="1:221" s="41" customFormat="1" ht="40.5" customHeight="1" hidden="1">
      <c r="A16" s="48" t="s">
        <v>12</v>
      </c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48"/>
      <c s="19" t="s">
        <v>13</v>
      </c>
      <c s="19"/>
      <c s="19"/>
      <c s="19"/>
      <c s="19"/>
      <c s="19"/>
      <c s="19"/>
      <c s="19"/>
      <c s="19"/>
      <c s="19"/>
      <c s="19"/>
      <c s="19"/>
      <c s="19"/>
      <c s="49"/>
      <c s="50"/>
      <c s="50"/>
      <c s="50"/>
      <c s="50"/>
      <c s="50"/>
      <c s="50"/>
      <c s="50"/>
      <c s="50"/>
      <c s="51"/>
      <c s="47"/>
      <c s="47"/>
      <c s="40"/>
    </row>
    <row r="17" spans="1:221" s="10" customFormat="1" ht="18.75" hidden="1">
      <c r="A17"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52"/>
      <c s="8" t="s">
        <v>14</v>
      </c>
      <c s="8"/>
      <c s="8"/>
      <c s="8"/>
      <c s="8"/>
      <c s="8"/>
      <c s="8"/>
      <c s="8"/>
      <c s="8"/>
      <c s="8"/>
      <c s="8"/>
      <c s="8"/>
      <c s="8"/>
      <c s="53"/>
      <c s="54"/>
      <c s="54"/>
      <c s="54"/>
      <c s="54"/>
      <c s="54"/>
      <c s="54"/>
      <c s="54"/>
      <c s="54"/>
      <c s="55"/>
      <c s="56"/>
      <c s="56"/>
      <c s="9"/>
    </row>
    <row r="18" spans="1:221" s="10" customFormat="1" ht="22.5" customHeight="1" hidden="1">
      <c r="A18" s="8" t="s">
        <v>15</v>
      </c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57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58" t="s">
        <v>16</v>
      </c>
      <c s="58"/>
      <c s="58"/>
      <c s="58"/>
      <c s="58"/>
      <c s="58"/>
      <c s="58"/>
      <c s="58"/>
      <c s="58"/>
      <c s="58"/>
      <c s="58"/>
      <c s="59"/>
      <c s="60"/>
      <c s="61"/>
      <c s="61"/>
      <c s="61"/>
      <c s="61"/>
      <c s="61"/>
      <c s="61"/>
      <c s="61"/>
      <c s="61"/>
      <c s="62"/>
      <c s="63"/>
      <c s="63"/>
      <c s="9"/>
    </row>
    <row r="19" spans="1:221" s="10" customFormat="1" ht="24" customHeight="1" hidden="1">
      <c r="A19"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8"/>
      <c s="58"/>
      <c s="58"/>
      <c s="58"/>
      <c s="58"/>
      <c s="58"/>
      <c s="58"/>
      <c s="58"/>
      <c s="58"/>
      <c s="58"/>
      <c s="58"/>
      <c s="58"/>
      <c s="59"/>
      <c s="65"/>
      <c s="66"/>
      <c s="66"/>
      <c s="66"/>
      <c s="66"/>
      <c s="66"/>
      <c s="66"/>
      <c s="66"/>
      <c s="66"/>
      <c s="67"/>
      <c s="63"/>
      <c s="63"/>
      <c s="9"/>
    </row>
    <row r="20" spans="1:221" s="10" customFormat="1" ht="18.75" hidden="1">
      <c r="A20" s="64" t="s">
        <v>17</v>
      </c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10" t="s">
        <v>18</v>
      </c>
      <c s="8"/>
      <c s="8"/>
      <c s="8"/>
      <c s="8"/>
      <c s="8"/>
      <c s="8"/>
      <c s="8"/>
      <c s="8"/>
      <c s="8"/>
      <c s="8"/>
      <c s="8"/>
      <c s="8"/>
      <c s="68" t="s">
        <v>19</v>
      </c>
      <c s="69"/>
      <c s="69"/>
      <c s="69"/>
      <c s="69"/>
      <c s="69"/>
      <c s="69"/>
      <c s="69"/>
      <c s="69"/>
      <c s="70"/>
      <c s="71"/>
      <c s="71"/>
      <c s="9"/>
    </row>
    <row r="21" spans="1:221" s="10" customFormat="1" ht="18.75" hidden="1">
      <c r="A21" s="64" t="s">
        <v>20</v>
      </c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10" t="s">
        <v>18</v>
      </c>
      <c s="8"/>
      <c s="8"/>
      <c s="8"/>
      <c s="8"/>
      <c s="8"/>
      <c s="8"/>
      <c s="8"/>
      <c s="8"/>
      <c s="8"/>
      <c s="8"/>
      <c s="8"/>
      <c s="8"/>
      <c s="68" t="s">
        <v>21</v>
      </c>
      <c s="69"/>
      <c s="69"/>
      <c s="69"/>
      <c s="69"/>
      <c s="69"/>
      <c s="69"/>
      <c s="69"/>
      <c s="69"/>
      <c s="70"/>
      <c s="71"/>
      <c s="71"/>
      <c s="9"/>
    </row>
    <row r="22" spans="1:221" s="10" customFormat="1" ht="18.75" hidden="1">
      <c r="A22" s="72" t="s">
        <v>22</v>
      </c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10" t="s">
        <v>18</v>
      </c>
      <c s="8"/>
      <c s="8"/>
      <c s="8"/>
      <c s="8"/>
      <c s="8"/>
      <c s="8"/>
      <c s="8"/>
      <c s="8"/>
      <c s="8"/>
      <c s="8"/>
      <c s="8"/>
      <c s="8"/>
      <c s="73" t="s">
        <v>23</v>
      </c>
      <c s="74"/>
      <c s="74"/>
      <c s="74"/>
      <c s="74"/>
      <c s="74"/>
      <c s="74"/>
      <c s="74"/>
      <c s="74"/>
      <c s="75"/>
      <c s="71"/>
      <c s="71"/>
      <c s="9"/>
    </row>
    <row r="23" spans="1:221" s="10" customFormat="1" ht="18.75" hidden="1">
      <c r="A23" s="64" t="s">
        <v>24</v>
      </c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10" t="s">
        <v>18</v>
      </c>
      <c s="8"/>
      <c s="8"/>
      <c s="8"/>
      <c s="8"/>
      <c s="8"/>
      <c s="8"/>
      <c s="8"/>
      <c s="8"/>
      <c s="8"/>
      <c s="8"/>
      <c s="8"/>
      <c s="8"/>
      <c s="68" t="s">
        <v>25</v>
      </c>
      <c s="69"/>
      <c s="69"/>
      <c s="69"/>
      <c s="69"/>
      <c s="69"/>
      <c s="69"/>
      <c s="69"/>
      <c s="69"/>
      <c s="70"/>
      <c s="71"/>
      <c s="71"/>
      <c s="9"/>
    </row>
    <row r="24" spans="1:221" s="10" customFormat="1" ht="18.75" hidden="1">
      <c r="A24"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64"/>
      <c s="8"/>
      <c s="8"/>
      <c s="8"/>
      <c s="8"/>
      <c s="8"/>
      <c s="8"/>
      <c s="8"/>
      <c s="8"/>
      <c s="8"/>
      <c s="8"/>
      <c s="8"/>
      <c s="8"/>
      <c s="8"/>
      <c s="68"/>
      <c s="69"/>
      <c s="69"/>
      <c s="69"/>
      <c s="69"/>
      <c s="69"/>
      <c s="69"/>
      <c s="69"/>
      <c s="69"/>
      <c s="70"/>
      <c s="71"/>
      <c s="71"/>
      <c s="9"/>
    </row>
    <row r="25" spans="1:221" s="10" customFormat="1" ht="18.75" hidden="1">
      <c r="A25" s="72" t="s">
        <v>26</v>
      </c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2"/>
      <c s="76" t="s">
        <v>18</v>
      </c>
      <c s="76"/>
      <c s="76"/>
      <c s="76"/>
      <c s="76"/>
      <c s="76"/>
      <c s="76"/>
      <c s="76"/>
      <c s="76"/>
      <c s="76"/>
      <c s="76"/>
      <c s="76"/>
      <c s="77"/>
      <c s="68" t="s">
        <v>27</v>
      </c>
      <c s="69"/>
      <c s="69"/>
      <c s="69"/>
      <c s="69"/>
      <c s="69"/>
      <c s="69"/>
      <c s="69"/>
      <c s="69"/>
      <c s="70"/>
      <c s="71"/>
      <c s="71"/>
      <c s="9"/>
    </row>
    <row r="26" spans="1:221" s="10" customFormat="1" ht="18.75" hidden="1">
      <c r="A26" s="78" t="s">
        <v>28</v>
      </c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8"/>
      <c s="79" t="s">
        <v>29</v>
      </c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79"/>
      <c s="8"/>
      <c s="8"/>
      <c s="8"/>
      <c s="8"/>
      <c s="8"/>
      <c s="8"/>
      <c s="8"/>
      <c s="8"/>
      <c s="8"/>
      <c s="8"/>
      <c s="8"/>
      <c s="8"/>
      <c s="8"/>
      <c s="68"/>
      <c s="69"/>
      <c s="69"/>
      <c s="69"/>
      <c s="69"/>
      <c s="69"/>
      <c s="69"/>
      <c s="69"/>
      <c s="69"/>
      <c s="70"/>
      <c s="71"/>
      <c s="71"/>
      <c s="9"/>
    </row>
    <row r="27" spans="1:221" s="10" customFormat="1" ht="21.75" customHeight="1" hidden="1" thickBot="1">
      <c r="A27"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0" t="s">
        <v>30</v>
      </c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0"/>
      <c s="8"/>
      <c s="8"/>
      <c s="8"/>
      <c s="8"/>
      <c s="8"/>
      <c s="8"/>
      <c s="8"/>
      <c s="8"/>
      <c s="8"/>
      <c s="8"/>
      <c s="8"/>
      <c s="8"/>
      <c s="8"/>
      <c s="81"/>
      <c s="82"/>
      <c s="82"/>
      <c s="82"/>
      <c s="82"/>
      <c s="82"/>
      <c s="82"/>
      <c s="82"/>
      <c s="82"/>
      <c s="83"/>
      <c s="71"/>
      <c s="71"/>
      <c s="9"/>
    </row>
    <row r="28" spans="1:220" ht="12" customHeight="1" hidden="1">
      <c r="A28"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4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  <c s="8"/>
    </row>
    <row r="29" spans="1:221" s="10" customFormat="1" ht="12" customHeight="1" hidden="1">
      <c r="A29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9"/>
    </row>
    <row r="30" spans="1:221" s="10" customFormat="1" ht="26.25" customHeight="1">
      <c r="A30" s="88" t="s">
        <v>31</v>
      </c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9"/>
      <c s="89"/>
      <c s="9"/>
    </row>
    <row r="31" spans="1:221" s="10" customFormat="1" ht="24.75" customHeight="1">
      <c r="A31" s="90" t="s">
        <v>32</v>
      </c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1"/>
      <c s="91"/>
      <c s="9"/>
    </row>
    <row r="32" spans="1:221" s="10" customFormat="1" ht="15.75">
      <c r="A32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9"/>
    </row>
    <row r="33" spans="1:221" s="10" customFormat="1" ht="18.75">
      <c r="A33" s="92" t="s">
        <v>33</v>
      </c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3" t="s">
        <v>34</v>
      </c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4" t="s">
        <v>35</v>
      </c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5"/>
      <c s="96" t="s">
        <v>36</v>
      </c>
      <c s="96"/>
      <c s="96"/>
      <c s="96"/>
      <c s="96"/>
      <c s="96"/>
      <c s="96"/>
      <c s="96"/>
      <c s="96"/>
      <c s="96"/>
      <c s="97"/>
      <c s="97"/>
      <c s="9"/>
    </row>
    <row r="34" spans="1:221" s="10" customFormat="1" ht="15.75">
      <c r="A34" s="98" t="s">
        <v>37</v>
      </c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8"/>
      <c s="99" t="s">
        <v>38</v>
      </c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4" t="s">
        <v>39</v>
      </c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5"/>
      <c s="96"/>
      <c s="96"/>
      <c s="96"/>
      <c s="96"/>
      <c s="96"/>
      <c s="96"/>
      <c s="96"/>
      <c s="96"/>
      <c s="96"/>
      <c s="96"/>
      <c s="97"/>
      <c s="97"/>
      <c s="9"/>
    </row>
    <row r="35" spans="1:221" s="10" customFormat="1" ht="15.75">
      <c r="A35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9"/>
    </row>
    <row r="36" spans="1:221" s="10" customFormat="1" ht="15.75">
      <c r="A36" s="86" t="s">
        <v>40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9"/>
    </row>
    <row r="37" spans="1:221" s="10" customFormat="1" ht="15.75">
      <c r="A37" s="86" t="s">
        <v>41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9"/>
    </row>
    <row r="38" spans="1:221" s="10" customFormat="1" ht="15.75">
      <c r="A38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9"/>
    </row>
    <row r="39" spans="1:221" s="10" customFormat="1" ht="32.25" customHeight="1">
      <c r="A39" s="100" t="s">
        <v>42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43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44</v>
      </c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3" t="s">
        <v>45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106" t="s">
        <v>46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7"/>
      <c s="107"/>
      <c s="9"/>
    </row>
    <row r="40" spans="1:221" s="7" customFormat="1" ht="27.75" customHeight="1">
      <c r="A40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47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48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11">
        <v>20</v>
      </c>
      <c s="112"/>
      <c s="112"/>
      <c s="112"/>
      <c s="113" t="s">
        <v>49</v>
      </c>
      <c s="113"/>
      <c s="113"/>
      <c s="113"/>
      <c s="114" t="s">
        <v>50</v>
      </c>
      <c s="114"/>
      <c s="114"/>
      <c s="114"/>
      <c s="115"/>
      <c s="111">
        <v>20</v>
      </c>
      <c s="112"/>
      <c s="112"/>
      <c s="112"/>
      <c s="113" t="s">
        <v>51</v>
      </c>
      <c s="113"/>
      <c s="113"/>
      <c s="113"/>
      <c s="116" t="s">
        <v>50</v>
      </c>
      <c s="116"/>
      <c s="116"/>
      <c s="116"/>
      <c s="117"/>
      <c s="118">
        <v>20</v>
      </c>
      <c s="119"/>
      <c s="119"/>
      <c s="119"/>
      <c s="120" t="s">
        <v>52</v>
      </c>
      <c s="120"/>
      <c s="120"/>
      <c s="120"/>
      <c s="116" t="s">
        <v>50</v>
      </c>
      <c s="116"/>
      <c s="116"/>
      <c s="117"/>
      <c s="121"/>
      <c s="121"/>
      <c s="6"/>
    </row>
    <row r="41" spans="1:221" s="7" customFormat="1" ht="21" customHeight="1">
      <c r="A41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5" t="s">
        <v>53</v>
      </c>
      <c s="126"/>
      <c s="126"/>
      <c s="126"/>
      <c s="126"/>
      <c s="126"/>
      <c s="126"/>
      <c s="126"/>
      <c s="126"/>
      <c s="126"/>
      <c s="126"/>
      <c s="126"/>
      <c s="127"/>
      <c s="125" t="s">
        <v>54</v>
      </c>
      <c s="126"/>
      <c s="126"/>
      <c s="126"/>
      <c s="126"/>
      <c s="126"/>
      <c s="126"/>
      <c s="126"/>
      <c s="126"/>
      <c s="126"/>
      <c s="126"/>
      <c s="126"/>
      <c s="127"/>
      <c s="128" t="s">
        <v>55</v>
      </c>
      <c s="128"/>
      <c s="128"/>
      <c s="128"/>
      <c s="128"/>
      <c s="128"/>
      <c s="128"/>
      <c s="128"/>
      <c s="128"/>
      <c s="128"/>
      <c s="128"/>
      <c s="128"/>
      <c s="129"/>
      <c s="129"/>
      <c s="6"/>
    </row>
    <row r="42" spans="1:221" s="7" customFormat="1" ht="33" customHeight="1">
      <c r="A42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56</v>
      </c>
      <c s="101"/>
      <c s="101"/>
      <c s="101"/>
      <c s="101"/>
      <c s="101"/>
      <c s="101"/>
      <c s="101"/>
      <c s="101"/>
      <c s="101"/>
      <c s="101"/>
      <c s="101"/>
      <c s="101"/>
      <c s="100" t="s">
        <v>57</v>
      </c>
      <c s="101"/>
      <c s="101"/>
      <c s="101"/>
      <c s="101"/>
      <c s="101"/>
      <c s="101"/>
      <c s="101"/>
      <c s="101"/>
      <c s="101"/>
      <c s="101"/>
      <c s="101"/>
      <c s="101"/>
      <c s="100" t="s">
        <v>58</v>
      </c>
      <c s="101"/>
      <c s="101"/>
      <c s="101"/>
      <c s="101"/>
      <c s="101"/>
      <c s="101"/>
      <c s="101"/>
      <c s="101"/>
      <c s="101"/>
      <c s="101"/>
      <c s="101"/>
      <c s="101"/>
      <c s="130" t="s">
        <v>59</v>
      </c>
      <c s="131"/>
      <c s="131"/>
      <c s="131"/>
      <c s="131"/>
      <c s="131"/>
      <c s="131"/>
      <c s="131"/>
      <c s="131"/>
      <c s="131"/>
      <c s="131"/>
      <c s="131"/>
      <c s="131"/>
      <c s="131"/>
      <c s="132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60</v>
      </c>
      <c s="101"/>
      <c s="101"/>
      <c s="101"/>
      <c s="101"/>
      <c s="101"/>
      <c s="101"/>
      <c s="101"/>
      <c s="101"/>
      <c s="101"/>
      <c s="102"/>
      <c s="100" t="s">
        <v>61</v>
      </c>
      <c s="101"/>
      <c s="101"/>
      <c s="101"/>
      <c s="101"/>
      <c s="101"/>
      <c s="102"/>
      <c s="125"/>
      <c s="126"/>
      <c s="126"/>
      <c s="126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6"/>
      <c s="126"/>
      <c s="126"/>
      <c s="127"/>
      <c s="133"/>
      <c s="133"/>
      <c s="133"/>
      <c s="133"/>
      <c s="133"/>
      <c s="133"/>
      <c s="133"/>
      <c s="133"/>
      <c s="133"/>
      <c s="133"/>
      <c s="133"/>
      <c s="133"/>
      <c s="129"/>
      <c s="129"/>
      <c s="6"/>
    </row>
    <row r="43" spans="1:221" s="7" customFormat="1" ht="15.75" customHeight="1">
      <c r="A43"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4"/>
      <c s="135"/>
      <c s="135"/>
      <c s="135"/>
      <c s="135"/>
      <c s="135"/>
      <c s="135"/>
      <c s="135"/>
      <c s="135"/>
      <c s="135"/>
      <c s="135"/>
      <c s="135"/>
      <c s="135"/>
      <c s="135"/>
      <c s="136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4"/>
      <c s="134"/>
      <c s="135"/>
      <c s="135"/>
      <c s="135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5"/>
      <c s="135"/>
      <c s="135"/>
      <c s="136"/>
      <c s="133"/>
      <c s="133"/>
      <c s="133"/>
      <c s="133"/>
      <c s="133"/>
      <c s="133"/>
      <c s="133"/>
      <c s="133"/>
      <c s="133"/>
      <c s="133"/>
      <c s="133"/>
      <c s="133"/>
      <c s="129"/>
      <c s="129"/>
      <c s="6"/>
    </row>
    <row r="44" spans="1:221" s="7" customFormat="1" ht="17.25" customHeight="1">
      <c r="A44" s="137">
        <v>1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8"/>
      <c s="138"/>
      <c s="137">
        <v>3</v>
      </c>
      <c s="138"/>
      <c s="138"/>
      <c s="138"/>
      <c s="138"/>
      <c s="138"/>
      <c s="138"/>
      <c s="138"/>
      <c s="138"/>
      <c s="138"/>
      <c s="138"/>
      <c s="138"/>
      <c s="138"/>
      <c s="137">
        <v>4</v>
      </c>
      <c s="138"/>
      <c s="138"/>
      <c s="138"/>
      <c s="138"/>
      <c s="138"/>
      <c s="138"/>
      <c s="138"/>
      <c s="138"/>
      <c s="138"/>
      <c s="138"/>
      <c s="138"/>
      <c s="138"/>
      <c s="137">
        <v>5</v>
      </c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7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8</v>
      </c>
      <c s="138"/>
      <c s="138"/>
      <c s="138"/>
      <c s="138"/>
      <c s="138"/>
      <c s="138"/>
      <c s="138"/>
      <c s="138"/>
      <c s="138"/>
      <c s="139"/>
      <c s="137">
        <v>9</v>
      </c>
      <c s="138"/>
      <c s="138"/>
      <c s="138"/>
      <c s="138"/>
      <c s="138"/>
      <c s="139"/>
      <c s="137">
        <v>10</v>
      </c>
      <c s="138"/>
      <c s="138"/>
      <c s="138"/>
      <c s="138"/>
      <c s="138"/>
      <c s="138"/>
      <c s="138"/>
      <c s="138"/>
      <c s="138"/>
      <c s="138"/>
      <c s="138"/>
      <c s="139"/>
      <c s="137">
        <v>11</v>
      </c>
      <c s="138"/>
      <c s="138"/>
      <c s="138"/>
      <c s="138"/>
      <c s="138"/>
      <c s="138"/>
      <c s="138"/>
      <c s="138"/>
      <c s="138"/>
      <c s="138"/>
      <c s="138"/>
      <c s="139"/>
      <c s="140">
        <v>12</v>
      </c>
      <c s="140"/>
      <c s="140"/>
      <c s="140"/>
      <c s="140"/>
      <c s="140"/>
      <c s="140"/>
      <c s="140"/>
      <c s="140"/>
      <c s="140"/>
      <c s="140"/>
      <c s="140"/>
      <c s="141"/>
      <c s="141"/>
      <c s="6"/>
    </row>
    <row r="45" spans="1:221" s="7" customFormat="1" ht="48" customHeight="1" hidden="1">
      <c r="A45" s="142" t="s">
        <v>63</v>
      </c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4"/>
      <c s="145" t="s">
        <v>64</v>
      </c>
      <c s="146"/>
      <c s="146"/>
      <c s="146"/>
      <c s="146"/>
      <c s="146"/>
      <c s="146"/>
      <c s="146"/>
      <c s="146"/>
      <c s="146"/>
      <c s="146"/>
      <c s="146"/>
      <c s="147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8" t="s">
        <v>66</v>
      </c>
      <c s="149"/>
      <c s="149"/>
      <c s="149"/>
      <c s="149"/>
      <c s="149"/>
      <c s="149"/>
      <c s="149"/>
      <c s="149"/>
      <c s="149"/>
      <c s="149"/>
      <c s="149"/>
      <c s="149"/>
      <c s="149"/>
      <c s="150"/>
      <c s="151" t="s">
        <v>67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7">
        <f>CR72</f>
        <v>0</v>
      </c>
      <c s="158"/>
      <c s="6"/>
    </row>
    <row r="46" spans="1:221" s="7" customFormat="1" ht="33" customHeight="1" hidden="1">
      <c r="A46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70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68"/>
      <c s="158"/>
      <c s="6"/>
    </row>
    <row r="47" spans="1:221" s="7" customFormat="1" ht="45.75" customHeight="1" hidden="1">
      <c r="A47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71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68"/>
      <c s="158"/>
      <c s="6"/>
    </row>
    <row r="48" spans="1:221" s="7" customFormat="1" ht="46.5" customHeight="1" hidden="1">
      <c r="A48" s="169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1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5"/>
      <c s="176"/>
      <c s="176"/>
      <c s="176"/>
      <c s="176"/>
      <c s="176"/>
      <c s="176"/>
      <c s="176"/>
      <c s="176"/>
      <c s="176"/>
      <c s="176"/>
      <c s="176"/>
      <c s="176"/>
      <c s="176"/>
      <c s="177"/>
      <c s="151" t="s">
        <v>72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78"/>
      <c s="158"/>
      <c s="6"/>
    </row>
    <row r="49" spans="1:221" s="7" customFormat="1" ht="45" customHeight="1" hidden="1">
      <c r="A49" s="142" t="s">
        <v>73</v>
      </c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4"/>
      <c s="145" t="s">
        <v>74</v>
      </c>
      <c s="146"/>
      <c s="146"/>
      <c s="146"/>
      <c s="146"/>
      <c s="146"/>
      <c s="146"/>
      <c s="146"/>
      <c s="146"/>
      <c s="146"/>
      <c s="146"/>
      <c s="146"/>
      <c s="147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8" t="s">
        <v>66</v>
      </c>
      <c s="149"/>
      <c s="149"/>
      <c s="149"/>
      <c s="149"/>
      <c s="149"/>
      <c s="149"/>
      <c s="149"/>
      <c s="149"/>
      <c s="149"/>
      <c s="149"/>
      <c s="149"/>
      <c s="149"/>
      <c s="149"/>
      <c s="150"/>
      <c s="151" t="s">
        <v>67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7">
        <f>CR73</f>
        <v>0</v>
      </c>
      <c s="158"/>
      <c s="6"/>
    </row>
    <row r="50" spans="1:221" s="7" customFormat="1" ht="45" customHeight="1" hidden="1">
      <c r="A50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70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68"/>
      <c s="158"/>
      <c s="6"/>
    </row>
    <row r="51" spans="1:221" s="7" customFormat="1" ht="45" customHeight="1" hidden="1">
      <c r="A51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71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68"/>
      <c s="158"/>
      <c s="6"/>
    </row>
    <row r="52" spans="1:221" s="7" customFormat="1" ht="46.5" customHeight="1" hidden="1">
      <c r="A52" s="169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1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5"/>
      <c s="176"/>
      <c s="176"/>
      <c s="176"/>
      <c s="176"/>
      <c s="176"/>
      <c s="176"/>
      <c s="176"/>
      <c s="176"/>
      <c s="176"/>
      <c s="176"/>
      <c s="176"/>
      <c s="176"/>
      <c s="176"/>
      <c s="177"/>
      <c s="151" t="s">
        <v>72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78"/>
      <c s="158"/>
      <c s="6"/>
    </row>
    <row r="53" spans="1:221" s="7" customFormat="1" ht="43.5" customHeight="1" hidden="1">
      <c r="A53" s="142" t="s">
        <v>75</v>
      </c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4"/>
      <c s="145" t="s">
        <v>76</v>
      </c>
      <c s="146"/>
      <c s="146"/>
      <c s="146"/>
      <c s="146"/>
      <c s="146"/>
      <c s="146"/>
      <c s="146"/>
      <c s="146"/>
      <c s="146"/>
      <c s="146"/>
      <c s="146"/>
      <c s="147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8" t="s">
        <v>66</v>
      </c>
      <c s="149"/>
      <c s="149"/>
      <c s="149"/>
      <c s="149"/>
      <c s="149"/>
      <c s="149"/>
      <c s="149"/>
      <c s="149"/>
      <c s="149"/>
      <c s="149"/>
      <c s="149"/>
      <c s="149"/>
      <c s="149"/>
      <c s="150"/>
      <c s="151" t="s">
        <v>67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7">
        <f>CR74</f>
        <v>0</v>
      </c>
      <c s="158"/>
      <c s="6"/>
    </row>
    <row r="54" spans="1:274" s="7" customFormat="1" ht="33" customHeight="1" hidden="1">
      <c r="A54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70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68"/>
      <c s="158"/>
      <c s="179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</row>
    <row r="55" spans="1:221" s="7" customFormat="1" ht="33" customHeight="1" hidden="1">
      <c r="A55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71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68"/>
      <c s="158"/>
      <c s="6"/>
    </row>
    <row r="56" spans="1:221" s="7" customFormat="1" ht="46.5" customHeight="1" hidden="1">
      <c r="A56" s="169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1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5"/>
      <c s="176"/>
      <c s="176"/>
      <c s="176"/>
      <c s="176"/>
      <c s="176"/>
      <c s="176"/>
      <c s="176"/>
      <c s="176"/>
      <c s="176"/>
      <c s="176"/>
      <c s="176"/>
      <c s="176"/>
      <c s="176"/>
      <c s="177"/>
      <c s="151" t="s">
        <v>72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78"/>
      <c s="158"/>
      <c s="6"/>
    </row>
    <row r="57" spans="1:274" s="7" customFormat="1" ht="43.5" customHeight="1" hidden="1">
      <c r="A57" s="181" t="s">
        <v>77</v>
      </c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2" t="s">
        <v>78</v>
      </c>
      <c s="182"/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2"/>
      <c s="183" t="s">
        <v>66</v>
      </c>
      <c s="183"/>
      <c s="183"/>
      <c s="183"/>
      <c s="183"/>
      <c s="183"/>
      <c s="183"/>
      <c s="183"/>
      <c s="183"/>
      <c s="183"/>
      <c s="183"/>
      <c s="183"/>
      <c s="183"/>
      <c s="183"/>
      <c s="183"/>
      <c s="151" t="s">
        <v>67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7">
        <f>CR75</f>
        <v>35</v>
      </c>
      <c s="158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5"/>
      <c s="185"/>
      <c s="185"/>
      <c s="185"/>
      <c s="185"/>
      <c s="185"/>
      <c s="185"/>
      <c s="185"/>
      <c s="185"/>
      <c s="185"/>
      <c s="185"/>
      <c s="185"/>
      <c s="185"/>
      <c s="185"/>
      <c s="185"/>
    </row>
    <row r="58" spans="1:274" s="7" customFormat="1" ht="33" customHeight="1">
      <c r="A58"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3"/>
      <c s="183"/>
      <c s="183"/>
      <c s="183"/>
      <c s="183"/>
      <c s="183"/>
      <c s="183"/>
      <c s="183"/>
      <c s="183"/>
      <c s="183"/>
      <c s="183"/>
      <c s="183"/>
      <c s="183"/>
      <c s="183"/>
      <c s="183"/>
      <c s="151" t="s">
        <v>70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2.8999999999999999</v>
      </c>
      <c s="156"/>
      <c s="156"/>
      <c s="156"/>
      <c s="156"/>
      <c s="156"/>
      <c s="156"/>
      <c s="156"/>
      <c s="156"/>
      <c s="156"/>
      <c s="156"/>
      <c s="156"/>
      <c s="156"/>
      <c s="156">
        <v>2.8999999999999999</v>
      </c>
      <c s="156"/>
      <c s="156"/>
      <c s="156"/>
      <c s="156"/>
      <c s="156"/>
      <c s="156"/>
      <c s="156"/>
      <c s="156"/>
      <c s="156"/>
      <c s="156"/>
      <c s="156"/>
      <c s="156"/>
      <c s="156">
        <v>2.8999999999999999</v>
      </c>
      <c s="156"/>
      <c s="156"/>
      <c s="156"/>
      <c s="156"/>
      <c s="156"/>
      <c s="156"/>
      <c s="156"/>
      <c s="156"/>
      <c s="156"/>
      <c s="156"/>
      <c s="156"/>
      <c s="168"/>
      <c s="158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4"/>
      <c s="185"/>
      <c s="185"/>
      <c s="185"/>
      <c s="185"/>
      <c s="185"/>
      <c s="185"/>
      <c s="185"/>
      <c s="185"/>
      <c s="185"/>
      <c s="185"/>
      <c s="185"/>
      <c s="185"/>
      <c s="185"/>
      <c s="185"/>
      <c s="185"/>
    </row>
    <row r="59" spans="1:221" s="7" customFormat="1" ht="44.25" customHeight="1">
      <c r="A59"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3"/>
      <c s="183"/>
      <c s="183"/>
      <c s="183"/>
      <c s="183"/>
      <c s="183"/>
      <c s="183"/>
      <c s="183"/>
      <c s="183"/>
      <c s="183"/>
      <c s="183"/>
      <c s="183"/>
      <c s="183"/>
      <c s="183"/>
      <c s="183"/>
      <c s="151" t="s">
        <v>71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168"/>
      <c s="158"/>
      <c s="6"/>
    </row>
    <row r="60" spans="1:221" s="7" customFormat="1" ht="46.5" customHeight="1">
      <c r="A60"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3"/>
      <c s="183"/>
      <c s="183"/>
      <c s="183"/>
      <c s="183"/>
      <c s="183"/>
      <c s="183"/>
      <c s="183"/>
      <c s="183"/>
      <c s="183"/>
      <c s="183"/>
      <c s="183"/>
      <c s="183"/>
      <c s="183"/>
      <c s="183"/>
      <c s="151" t="s">
        <v>72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178"/>
      <c s="158"/>
      <c s="6"/>
    </row>
    <row r="61" spans="1:274" s="7" customFormat="1" ht="36" customHeight="1">
      <c r="A61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179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  <c s="180"/>
    </row>
    <row r="62" spans="1:221" s="10" customFormat="1" ht="16.5" customHeight="1">
      <c r="A62" s="86" t="s">
        <v>79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186">
        <v>10</v>
      </c>
      <c s="186"/>
      <c s="186"/>
      <c s="186"/>
      <c s="186"/>
      <c s="186"/>
      <c s="186"/>
      <c s="186"/>
      <c s="186"/>
      <c s="186"/>
      <c s="187"/>
      <c s="187"/>
      <c s="9"/>
    </row>
    <row r="63" spans="1:221" s="10" customFormat="1" ht="19.5" customHeight="1">
      <c r="A63" s="86" t="s">
        <v>80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9"/>
    </row>
    <row r="64" spans="1:221" s="10" customFormat="1" ht="15.75">
      <c r="A64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9"/>
    </row>
    <row r="65" spans="1:221" s="10" customFormat="1" ht="32.25" customHeight="1">
      <c r="A65" s="100" t="s">
        <v>42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81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82</v>
      </c>
      <c s="101"/>
      <c s="101"/>
      <c s="101"/>
      <c s="101"/>
      <c s="101"/>
      <c s="101"/>
      <c s="101"/>
      <c s="101"/>
      <c s="101"/>
      <c s="101"/>
      <c s="102"/>
      <c s="100" t="s">
        <v>83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3" t="s">
        <v>84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103" t="s">
        <v>85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9"/>
    </row>
    <row r="66" spans="1:221" s="7" customFormat="1" ht="42" customHeight="1">
      <c r="A66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10"/>
      <c s="100" t="s">
        <v>86</v>
      </c>
      <c s="101"/>
      <c s="101"/>
      <c s="101"/>
      <c s="101"/>
      <c s="101"/>
      <c s="101"/>
      <c s="101"/>
      <c s="101"/>
      <c s="101"/>
      <c s="102"/>
      <c s="100" t="s">
        <v>48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88"/>
      <c s="189"/>
      <c s="189"/>
      <c s="189"/>
      <c s="189"/>
      <c s="189"/>
      <c s="189"/>
      <c s="189"/>
      <c s="189"/>
      <c s="190"/>
      <c s="188"/>
      <c s="189"/>
      <c s="189"/>
      <c s="189"/>
      <c s="189"/>
      <c s="189"/>
      <c s="189"/>
      <c s="189"/>
      <c s="189"/>
      <c s="190"/>
      <c s="188"/>
      <c s="189"/>
      <c s="189"/>
      <c s="189"/>
      <c s="189"/>
      <c s="189"/>
      <c s="189"/>
      <c s="189"/>
      <c s="189"/>
      <c s="190"/>
      <c s="191" t="s">
        <v>87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191" t="s">
        <v>88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191" t="s">
        <v>89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r="HM66" s="6"/>
    </row>
    <row r="67" spans="1:221" s="7" customFormat="1" ht="24" customHeight="1">
      <c r="A67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11">
        <v>20</v>
      </c>
      <c s="112"/>
      <c s="112"/>
      <c s="113" t="s">
        <v>49</v>
      </c>
      <c s="113"/>
      <c s="113"/>
      <c s="194" t="s">
        <v>90</v>
      </c>
      <c s="194"/>
      <c s="194"/>
      <c s="195"/>
      <c s="111">
        <v>20</v>
      </c>
      <c s="112"/>
      <c s="112"/>
      <c s="113" t="s">
        <v>51</v>
      </c>
      <c s="113"/>
      <c s="113"/>
      <c s="194" t="s">
        <v>90</v>
      </c>
      <c s="194"/>
      <c s="194"/>
      <c s="195"/>
      <c s="111">
        <v>20</v>
      </c>
      <c s="112"/>
      <c s="112"/>
      <c s="113" t="s">
        <v>52</v>
      </c>
      <c s="113"/>
      <c s="113"/>
      <c s="194" t="s">
        <v>90</v>
      </c>
      <c s="194"/>
      <c s="194"/>
      <c s="195"/>
      <c s="196" t="s">
        <v>91</v>
      </c>
      <c s="197"/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1"/>
      <c s="196" t="s">
        <v>91</v>
      </c>
      <c s="197"/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0"/>
      <c s="201"/>
      <c s="196" t="s">
        <v>91</v>
      </c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1"/>
      <c r="HM67" s="6"/>
    </row>
    <row r="68" spans="1:221" s="7" customFormat="1" ht="12.75" customHeight="1">
      <c r="A68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3"/>
      <c s="124"/>
      <c s="108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5" t="s">
        <v>93</v>
      </c>
      <c s="126"/>
      <c s="126"/>
      <c s="126"/>
      <c s="126"/>
      <c s="126"/>
      <c s="126"/>
      <c s="126"/>
      <c s="126"/>
      <c s="127"/>
      <c s="125" t="s">
        <v>54</v>
      </c>
      <c s="126"/>
      <c s="126"/>
      <c s="126"/>
      <c s="126"/>
      <c s="126"/>
      <c s="126"/>
      <c s="126"/>
      <c s="126"/>
      <c s="127"/>
      <c s="125" t="s">
        <v>55</v>
      </c>
      <c s="126"/>
      <c s="126"/>
      <c s="126"/>
      <c s="126"/>
      <c s="126"/>
      <c s="126"/>
      <c s="126"/>
      <c s="126"/>
      <c s="127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r="HM68" s="6"/>
    </row>
    <row r="69" spans="1:221" s="7" customFormat="1" ht="14.25" customHeight="1">
      <c r="A69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108"/>
      <c s="109"/>
      <c s="109"/>
      <c s="109"/>
      <c s="109"/>
      <c s="109"/>
      <c s="109"/>
      <c s="109"/>
      <c s="109"/>
      <c s="109"/>
      <c s="110"/>
      <c s="100" t="s">
        <v>94</v>
      </c>
      <c s="101"/>
      <c s="101"/>
      <c s="101"/>
      <c s="101"/>
      <c s="101"/>
      <c s="101"/>
      <c s="101"/>
      <c s="101"/>
      <c s="102"/>
      <c s="100" t="s">
        <v>61</v>
      </c>
      <c s="101"/>
      <c s="101"/>
      <c s="101"/>
      <c s="101"/>
      <c s="102"/>
      <c s="125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7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r="HM69" s="6"/>
    </row>
    <row r="70" spans="1:221" s="7" customFormat="1" ht="72.75" customHeight="1">
      <c r="A70"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34" t="s">
        <v>56</v>
      </c>
      <c s="135"/>
      <c s="135"/>
      <c s="135"/>
      <c s="135"/>
      <c s="135"/>
      <c s="135"/>
      <c s="135"/>
      <c s="135"/>
      <c s="135"/>
      <c s="135"/>
      <c s="136"/>
      <c s="134" t="s">
        <v>57</v>
      </c>
      <c s="135"/>
      <c s="135"/>
      <c s="135"/>
      <c s="135"/>
      <c s="135"/>
      <c s="135"/>
      <c s="135"/>
      <c s="135"/>
      <c s="135"/>
      <c s="135"/>
      <c s="136"/>
      <c s="134" t="s">
        <v>58</v>
      </c>
      <c s="135"/>
      <c s="135"/>
      <c s="135"/>
      <c s="135"/>
      <c s="135"/>
      <c s="135"/>
      <c s="135"/>
      <c s="135"/>
      <c s="135"/>
      <c s="135"/>
      <c s="136"/>
      <c s="134" t="s">
        <v>59</v>
      </c>
      <c s="135"/>
      <c s="135"/>
      <c s="135"/>
      <c s="135"/>
      <c s="135"/>
      <c s="135"/>
      <c s="135"/>
      <c s="135"/>
      <c s="135"/>
      <c s="135"/>
      <c s="136"/>
      <c s="122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4"/>
      <c s="134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6"/>
      <c s="209"/>
      <c s="210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4"/>
      <c s="209"/>
      <c s="210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3"/>
      <c s="214"/>
      <c s="209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4"/>
      <c r="HM70" s="6"/>
    </row>
    <row r="71" spans="1:221" s="7" customFormat="1" ht="16.5" customHeight="1">
      <c r="A71" s="137">
        <v>1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9"/>
      <c s="137">
        <v>3</v>
      </c>
      <c s="138"/>
      <c s="138"/>
      <c s="138"/>
      <c s="138"/>
      <c s="138"/>
      <c s="138"/>
      <c s="138"/>
      <c s="138"/>
      <c s="138"/>
      <c s="138"/>
      <c s="139"/>
      <c s="137">
        <v>3</v>
      </c>
      <c s="138"/>
      <c s="138"/>
      <c s="138"/>
      <c s="138"/>
      <c s="138"/>
      <c s="138"/>
      <c s="138"/>
      <c s="138"/>
      <c s="138"/>
      <c s="138"/>
      <c s="139"/>
      <c s="137">
        <v>5</v>
      </c>
      <c s="138"/>
      <c s="138"/>
      <c s="138"/>
      <c s="138"/>
      <c s="138"/>
      <c s="138"/>
      <c s="138"/>
      <c s="138"/>
      <c s="138"/>
      <c s="138"/>
      <c s="139"/>
      <c s="137">
        <v>7</v>
      </c>
      <c s="138"/>
      <c s="138"/>
      <c s="138"/>
      <c s="138"/>
      <c s="138"/>
      <c s="138"/>
      <c s="138"/>
      <c s="138"/>
      <c s="138"/>
      <c s="139"/>
      <c s="137">
        <v>8</v>
      </c>
      <c s="138"/>
      <c s="138"/>
      <c s="138"/>
      <c s="138"/>
      <c s="138"/>
      <c s="138"/>
      <c s="138"/>
      <c s="138"/>
      <c s="139"/>
      <c s="137">
        <v>9</v>
      </c>
      <c s="138"/>
      <c s="138"/>
      <c s="138"/>
      <c s="138"/>
      <c s="139"/>
      <c s="137">
        <v>10</v>
      </c>
      <c s="138"/>
      <c s="138"/>
      <c s="138"/>
      <c s="138"/>
      <c s="138"/>
      <c s="138"/>
      <c s="138"/>
      <c s="138"/>
      <c s="139"/>
      <c s="137">
        <v>11</v>
      </c>
      <c s="138"/>
      <c s="138"/>
      <c s="138"/>
      <c s="138"/>
      <c s="138"/>
      <c s="138"/>
      <c s="138"/>
      <c s="138"/>
      <c s="139"/>
      <c s="137">
        <v>12</v>
      </c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8"/>
      <c s="139"/>
      <c s="137">
        <v>17</v>
      </c>
      <c s="138"/>
      <c s="138"/>
      <c s="138"/>
      <c s="138"/>
      <c s="138"/>
      <c s="138"/>
      <c s="138"/>
      <c s="138"/>
      <c s="138"/>
      <c s="138"/>
      <c s="139"/>
      <c s="137">
        <v>18</v>
      </c>
      <c s="138"/>
      <c s="138"/>
      <c s="138"/>
      <c s="138"/>
      <c s="138"/>
      <c s="138"/>
      <c s="138"/>
      <c s="138"/>
      <c s="138"/>
      <c s="138"/>
      <c s="138"/>
      <c s="139"/>
      <c s="137">
        <v>19</v>
      </c>
      <c s="138"/>
      <c s="138"/>
      <c s="138"/>
      <c s="138"/>
      <c s="138"/>
      <c s="138"/>
      <c s="138"/>
      <c s="138"/>
      <c s="138"/>
      <c s="138"/>
      <c s="138"/>
      <c s="139"/>
      <c s="137">
        <v>20</v>
      </c>
      <c s="138"/>
      <c s="138"/>
      <c s="138"/>
      <c s="138"/>
      <c s="138"/>
      <c s="138"/>
      <c s="138"/>
      <c s="138"/>
      <c s="138"/>
      <c s="138"/>
      <c s="139"/>
      <c s="137">
        <v>21</v>
      </c>
      <c s="138"/>
      <c s="138"/>
      <c s="138"/>
      <c s="138"/>
      <c s="138"/>
      <c s="138"/>
      <c s="138"/>
      <c s="138"/>
      <c s="138"/>
      <c s="138"/>
      <c s="139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6"/>
    </row>
    <row r="72" spans="1:221" s="7" customFormat="1" ht="45" customHeight="1" hidden="1">
      <c r="A72" s="216" t="s">
        <v>63</v>
      </c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8"/>
      <c s="182" t="s">
        <v>64</v>
      </c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3" t="s">
        <v>66</v>
      </c>
      <c s="183"/>
      <c s="183"/>
      <c s="183"/>
      <c s="183"/>
      <c s="183"/>
      <c s="183"/>
      <c s="183"/>
      <c s="183"/>
      <c s="183"/>
      <c s="183"/>
      <c s="183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30"/>
      <c s="231">
        <f>FH72</f>
        <v>0</v>
      </c>
      <c s="232"/>
      <c s="232"/>
      <c s="232"/>
      <c s="232"/>
      <c s="232"/>
      <c s="232"/>
      <c s="232"/>
      <c s="232"/>
      <c s="232"/>
      <c s="232"/>
      <c s="233"/>
      <c r="HM72" s="6"/>
    </row>
    <row r="73" spans="1:221" s="7" customFormat="1" ht="45" customHeight="1" hidden="1">
      <c r="A73" s="216" t="s">
        <v>73</v>
      </c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8"/>
      <c s="182" t="s">
        <v>74</v>
      </c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3" t="s">
        <v>66</v>
      </c>
      <c s="183"/>
      <c s="183"/>
      <c s="183"/>
      <c s="183"/>
      <c s="183"/>
      <c s="183"/>
      <c s="183"/>
      <c s="183"/>
      <c s="183"/>
      <c s="183"/>
      <c s="183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f>EI73</f>
        <v>0</v>
      </c>
      <c s="232"/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30"/>
      <c s="231">
        <f>FH73</f>
        <v>0</v>
      </c>
      <c s="232"/>
      <c s="232"/>
      <c s="232"/>
      <c s="232"/>
      <c s="232"/>
      <c s="232"/>
      <c s="232"/>
      <c s="232"/>
      <c s="232"/>
      <c s="232"/>
      <c s="233"/>
      <c r="HM73" s="6"/>
    </row>
    <row r="74" spans="1:221" s="7" customFormat="1" ht="45" customHeight="1" hidden="1">
      <c r="A74" s="216" t="s">
        <v>75</v>
      </c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8"/>
      <c s="182" t="s">
        <v>76</v>
      </c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3" t="s">
        <v>66</v>
      </c>
      <c s="183"/>
      <c s="183"/>
      <c s="183"/>
      <c s="183"/>
      <c s="183"/>
      <c s="183"/>
      <c s="183"/>
      <c s="183"/>
      <c s="183"/>
      <c s="183"/>
      <c s="183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f>EI74</f>
        <v>0</v>
      </c>
      <c s="232"/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30"/>
      <c s="231">
        <f>FH74</f>
        <v>0</v>
      </c>
      <c s="232"/>
      <c s="232"/>
      <c s="232"/>
      <c s="232"/>
      <c s="232"/>
      <c s="232"/>
      <c s="232"/>
      <c s="232"/>
      <c s="232"/>
      <c s="232"/>
      <c s="233"/>
      <c r="HM74" s="6"/>
    </row>
    <row r="75" spans="1:222" s="7" customFormat="1" ht="45" customHeight="1">
      <c r="A75" s="216" t="s">
        <v>77</v>
      </c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7"/>
      <c s="218"/>
      <c s="182" t="s">
        <v>78</v>
      </c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3" t="s">
        <v>66</v>
      </c>
      <c s="183"/>
      <c s="183"/>
      <c s="183"/>
      <c s="183"/>
      <c s="183"/>
      <c s="183"/>
      <c s="183"/>
      <c s="183"/>
      <c s="183"/>
      <c s="183"/>
      <c s="183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225">
        <v>35</v>
      </c>
      <c s="226"/>
      <c s="226"/>
      <c s="226"/>
      <c s="226"/>
      <c s="226"/>
      <c s="226"/>
      <c s="226"/>
      <c s="226"/>
      <c s="227"/>
      <c s="225">
        <v>35</v>
      </c>
      <c s="226"/>
      <c s="226"/>
      <c s="226"/>
      <c s="226"/>
      <c s="226"/>
      <c s="226"/>
      <c s="226"/>
      <c s="226"/>
      <c s="227"/>
      <c s="225">
        <v>35</v>
      </c>
      <c s="226"/>
      <c s="226"/>
      <c s="226"/>
      <c s="226"/>
      <c s="226"/>
      <c s="226"/>
      <c s="226"/>
      <c s="226"/>
      <c s="227"/>
      <c s="228">
        <v>4680830.8399999999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3"/>
      <c s="228">
        <v>4676481.4199999999</v>
      </c>
      <c s="229"/>
      <c s="229"/>
      <c s="229"/>
      <c s="229"/>
      <c s="229"/>
      <c s="229"/>
      <c s="229"/>
      <c s="229"/>
      <c s="229"/>
      <c s="229"/>
      <c s="229"/>
      <c s="230"/>
      <c s="231">
        <f>EI75</f>
        <v>0</v>
      </c>
      <c s="232"/>
      <c s="232"/>
      <c s="232"/>
      <c s="232"/>
      <c s="232"/>
      <c s="232"/>
      <c s="232"/>
      <c s="232"/>
      <c s="232"/>
      <c s="232"/>
      <c s="232"/>
      <c s="233"/>
      <c s="228">
        <v>4682910.7199999997</v>
      </c>
      <c s="229"/>
      <c s="229"/>
      <c s="229"/>
      <c s="229"/>
      <c s="229"/>
      <c s="229"/>
      <c s="229"/>
      <c s="229"/>
      <c s="229"/>
      <c s="229"/>
      <c s="230"/>
      <c s="231">
        <f>FH75</f>
        <v>0</v>
      </c>
      <c s="232"/>
      <c s="232"/>
      <c s="232"/>
      <c s="232"/>
      <c s="232"/>
      <c s="232"/>
      <c s="232"/>
      <c s="232"/>
      <c s="232"/>
      <c s="232"/>
      <c s="233"/>
      <c r="HM75" s="6"/>
      <c s="234"/>
    </row>
    <row r="76" spans="1:221" s="7" customFormat="1" ht="42" customHeight="1">
      <c r="A76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6"/>
    </row>
    <row r="77" spans="1:1 209:220" ht="16.5" customHeight="1">
      <c r="A77" s="86" t="s">
        <v>79</v>
      </c>
      <c r="HA77" s="235">
        <v>10</v>
      </c>
      <c s="235"/>
      <c s="235"/>
      <c s="235"/>
      <c s="235"/>
      <c s="235"/>
      <c s="235"/>
      <c s="235"/>
      <c s="235"/>
      <c s="235"/>
      <c s="236"/>
      <c s="236"/>
    </row>
    <row r="78" spans="54:76" ht="13.5" customHeight="1">
      <c r="BB78"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</row>
    <row r="79" spans="1:1" ht="15">
      <c r="A79" s="86" t="s">
        <v>98</v>
      </c>
    </row>
    <row r="80" ht="13.5" customHeight="1"/>
    <row r="81" spans="1:161" ht="16.5" customHeight="1">
      <c r="A81" s="238" t="s">
        <v>99</v>
      </c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40"/>
    </row>
    <row r="82" spans="1:220" ht="14.25" customHeight="1">
      <c r="A82" s="106" t="s">
        <v>100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101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102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103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60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</row>
    <row r="83" spans="1:221" s="241" customFormat="1" ht="14.25" customHeight="1">
      <c r="A83" s="242">
        <v>1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>
        <v>2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3" t="s">
        <v>104</v>
      </c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 t="s">
        <v>105</v>
      </c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2">
        <v>5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5"/>
    </row>
    <row r="84" spans="1:221" s="244" customFormat="1" ht="13.5" customHeight="1">
      <c r="A84"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9"/>
    </row>
    <row r="85" spans="1:221" s="241" customFormat="1" ht="13.5" customHeight="1">
      <c r="A85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245"/>
    </row>
    <row r="86" spans="1:221" s="244" customFormat="1" ht="20.25" customHeight="1">
      <c r="A86" s="86" t="s">
        <v>106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249"/>
    </row>
    <row r="87" spans="1:221" s="241" customFormat="1" ht="20.25" customHeight="1">
      <c r="A87" s="86" t="s">
        <v>107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245"/>
    </row>
    <row r="88" spans="1:221" s="241" customFormat="1" ht="20.25" customHeight="1">
      <c r="A88" s="114" t="s">
        <v>108</v>
      </c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250"/>
      <c s="250"/>
      <c s="245"/>
    </row>
    <row r="89" spans="1:221" s="241" customFormat="1" ht="20.25" customHeight="1">
      <c r="A89" s="251" t="s">
        <v>109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2"/>
      <c s="252"/>
      <c s="245"/>
    </row>
    <row r="90" spans="1:221" s="241" customFormat="1" ht="20.25" customHeight="1">
      <c r="A90" s="251" t="s">
        <v>110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2"/>
      <c s="252"/>
      <c s="245"/>
    </row>
    <row r="91" spans="1:221" s="241" customFormat="1" ht="20.25" customHeight="1">
      <c r="A91" s="251" t="s">
        <v>111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2"/>
      <c s="252"/>
      <c s="245"/>
    </row>
    <row r="92" spans="1:435" s="241" customFormat="1" ht="30.75" customHeight="1">
      <c r="A92" s="253" t="s">
        <v>112</v>
      </c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4"/>
      <c s="254"/>
      <c s="255"/>
      <c s="256"/>
      <c s="256"/>
      <c s="256"/>
      <c s="256"/>
      <c s="256"/>
      <c s="256"/>
      <c s="256"/>
      <c s="256" t="s">
        <v>113</v>
      </c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</row>
    <row r="93" spans="1:435" s="241" customFormat="1" ht="20.25" customHeight="1">
      <c r="A93" s="253" t="s">
        <v>114</v>
      </c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3"/>
      <c s="257"/>
      <c s="257"/>
      <c s="255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</row>
    <row r="94" spans="1:221" s="241" customFormat="1" ht="20.25" customHeight="1">
      <c r="A94" s="114" t="s">
        <v>115</v>
      </c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257"/>
      <c s="257"/>
      <c s="245"/>
    </row>
    <row r="95" spans="1:221" s="241" customFormat="1" ht="20.25" customHeight="1">
      <c r="A95" s="258" t="s">
        <v>116</v>
      </c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8"/>
      <c s="257"/>
      <c s="257"/>
      <c s="245"/>
    </row>
    <row r="96" spans="1:221" s="241" customFormat="1" ht="14.25" customHeight="1">
      <c r="A96"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250"/>
      <c s="250"/>
      <c s="245"/>
    </row>
    <row r="97" spans="1:221" s="241" customFormat="1" ht="16.5" customHeight="1">
      <c r="A97"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250"/>
      <c s="250"/>
      <c s="245"/>
    </row>
    <row r="98" spans="1:1" ht="17.25" customHeight="1">
      <c r="A98" s="86" t="s">
        <v>117</v>
      </c>
    </row>
    <row r="99" ht="23.25" customHeight="1"/>
    <row r="100" spans="1:220" ht="46.5" customHeight="1">
      <c r="A100" s="103" t="s">
        <v>118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6" t="s">
        <v>119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206" t="s">
        <v>120</v>
      </c>
      <c s="207"/>
      <c s="207"/>
      <c s="207"/>
      <c s="207"/>
      <c s="207"/>
      <c s="207"/>
      <c s="207"/>
      <c s="207"/>
      <c s="207"/>
      <c s="207"/>
      <c s="207"/>
      <c s="207"/>
      <c s="207"/>
      <c s="207"/>
      <c s="208"/>
      <c s="259"/>
      <c s="259"/>
    </row>
    <row r="101" spans="1:221" s="241" customFormat="1" ht="22.5" customHeight="1">
      <c r="A101" s="260">
        <v>1</v>
      </c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106">
        <v>2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262">
        <v>3</v>
      </c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263"/>
      <c s="263"/>
      <c s="245"/>
    </row>
    <row r="102" spans="1:221" s="241" customFormat="1" ht="38.25" customHeight="1">
      <c r="A102" s="133" t="s">
        <v>121</v>
      </c>
      <c s="133"/>
      <c s="133"/>
      <c s="133"/>
      <c s="133"/>
      <c s="133"/>
      <c s="133"/>
      <c s="133"/>
      <c s="133"/>
      <c s="133"/>
      <c s="133"/>
      <c s="133"/>
      <c s="133"/>
      <c s="133"/>
      <c s="133"/>
      <c s="133"/>
      <c s="133"/>
      <c s="133"/>
      <c s="264" t="s">
        <v>122</v>
      </c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2" t="s">
        <v>123</v>
      </c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263"/>
      <c s="263"/>
      <c s="245"/>
    </row>
    <row r="103" spans="1:221" s="10" customFormat="1" ht="15.75">
      <c r="A103"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6"/>
      <c s="266"/>
      <c s="9"/>
    </row>
    <row r="104" spans="1:221" s="10" customFormat="1" ht="15.75">
      <c r="A104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9"/>
    </row>
    <row r="105" spans="1:221" s="10" customFormat="1" ht="31.5" customHeight="1">
      <c r="A105" s="267" t="s">
        <v>33</v>
      </c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8" t="s">
        <v>124</v>
      </c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8"/>
      <c s="269" t="s">
        <v>35</v>
      </c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70"/>
      <c s="271" t="s">
        <v>125</v>
      </c>
      <c s="271"/>
      <c s="271"/>
      <c s="271"/>
      <c s="271"/>
      <c s="271"/>
      <c s="271"/>
      <c s="271"/>
      <c s="271"/>
      <c s="271"/>
      <c s="97"/>
      <c s="97"/>
      <c s="9"/>
    </row>
    <row r="106" spans="1:221" s="10" customFormat="1" ht="15.75">
      <c r="A106" s="272" t="s">
        <v>37</v>
      </c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2"/>
      <c s="273" t="s">
        <v>38</v>
      </c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69" t="s">
        <v>39</v>
      </c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70"/>
      <c s="271"/>
      <c s="271"/>
      <c s="271"/>
      <c s="271"/>
      <c s="271"/>
      <c s="271"/>
      <c s="271"/>
      <c s="271"/>
      <c s="271"/>
      <c s="271"/>
      <c s="97"/>
      <c s="97"/>
      <c s="9"/>
    </row>
    <row r="107" spans="1:221" s="10" customFormat="1" ht="15.75">
      <c r="A107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9"/>
    </row>
    <row r="108" spans="1:221" s="10" customFormat="1" ht="17.25" customHeight="1">
      <c r="A108" s="274" t="s">
        <v>40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9"/>
    </row>
    <row r="109" spans="1:221" s="10" customFormat="1" ht="17.25" customHeight="1">
      <c r="A109" s="274" t="s">
        <v>41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9"/>
    </row>
    <row r="110" spans="1:221" s="10" customFormat="1" ht="18" customHeight="1">
      <c r="A110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9"/>
    </row>
    <row r="111" spans="1:221" s="7" customFormat="1" ht="37.5" customHeight="1">
      <c r="A111" s="100" t="s">
        <v>42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43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44</v>
      </c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3" t="s">
        <v>45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106" t="s">
        <v>46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7"/>
      <c s="107"/>
      <c s="6"/>
    </row>
    <row r="112" spans="1:221" s="7" customFormat="1" ht="21" customHeight="1">
      <c r="A112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47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48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11">
        <v>20</v>
      </c>
      <c s="112"/>
      <c s="112"/>
      <c s="112"/>
      <c s="113" t="s">
        <v>49</v>
      </c>
      <c s="113"/>
      <c s="113"/>
      <c s="113"/>
      <c s="114" t="s">
        <v>50</v>
      </c>
      <c s="114"/>
      <c s="114"/>
      <c s="114"/>
      <c s="115"/>
      <c s="111">
        <v>20</v>
      </c>
      <c s="112"/>
      <c s="112"/>
      <c s="112"/>
      <c s="113" t="s">
        <v>51</v>
      </c>
      <c s="113"/>
      <c s="113"/>
      <c s="113"/>
      <c s="116" t="s">
        <v>50</v>
      </c>
      <c s="116"/>
      <c s="116"/>
      <c s="116"/>
      <c s="117"/>
      <c s="118">
        <v>20</v>
      </c>
      <c s="119"/>
      <c s="119"/>
      <c s="119"/>
      <c s="120" t="s">
        <v>52</v>
      </c>
      <c s="120"/>
      <c s="120"/>
      <c s="120"/>
      <c s="116" t="s">
        <v>50</v>
      </c>
      <c s="116"/>
      <c s="116"/>
      <c s="117"/>
      <c s="121"/>
      <c s="121"/>
      <c s="6"/>
    </row>
    <row r="113" spans="1:221" s="7" customFormat="1" ht="18" customHeight="1">
      <c r="A113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5" t="s">
        <v>53</v>
      </c>
      <c s="126"/>
      <c s="126"/>
      <c s="126"/>
      <c s="126"/>
      <c s="126"/>
      <c s="126"/>
      <c s="126"/>
      <c s="126"/>
      <c s="126"/>
      <c s="126"/>
      <c s="126"/>
      <c s="127"/>
      <c s="125" t="s">
        <v>54</v>
      </c>
      <c s="126"/>
      <c s="126"/>
      <c s="126"/>
      <c s="126"/>
      <c s="126"/>
      <c s="126"/>
      <c s="126"/>
      <c s="126"/>
      <c s="126"/>
      <c s="126"/>
      <c s="126"/>
      <c s="127"/>
      <c s="128" t="s">
        <v>55</v>
      </c>
      <c s="128"/>
      <c s="128"/>
      <c s="128"/>
      <c s="128"/>
      <c s="128"/>
      <c s="128"/>
      <c s="128"/>
      <c s="128"/>
      <c s="128"/>
      <c s="128"/>
      <c s="128"/>
      <c s="129"/>
      <c s="129"/>
      <c s="6"/>
    </row>
    <row r="114" spans="1:221" s="7" customFormat="1" ht="19.5" customHeight="1">
      <c r="A114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56</v>
      </c>
      <c s="101"/>
      <c s="101"/>
      <c s="101"/>
      <c s="101"/>
      <c s="101"/>
      <c s="101"/>
      <c s="101"/>
      <c s="101"/>
      <c s="101"/>
      <c s="101"/>
      <c s="101"/>
      <c s="101"/>
      <c s="100" t="s">
        <v>57</v>
      </c>
      <c s="101"/>
      <c s="101"/>
      <c s="101"/>
      <c s="101"/>
      <c s="101"/>
      <c s="101"/>
      <c s="101"/>
      <c s="101"/>
      <c s="101"/>
      <c s="101"/>
      <c s="101"/>
      <c s="101"/>
      <c s="100" t="s">
        <v>58</v>
      </c>
      <c s="101"/>
      <c s="101"/>
      <c s="101"/>
      <c s="101"/>
      <c s="101"/>
      <c s="101"/>
      <c s="101"/>
      <c s="101"/>
      <c s="101"/>
      <c s="101"/>
      <c s="101"/>
      <c s="101"/>
      <c s="130" t="s">
        <v>59</v>
      </c>
      <c s="131"/>
      <c s="131"/>
      <c s="131"/>
      <c s="131"/>
      <c s="131"/>
      <c s="131"/>
      <c s="131"/>
      <c s="131"/>
      <c s="131"/>
      <c s="131"/>
      <c s="131"/>
      <c s="131"/>
      <c s="131"/>
      <c s="132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60</v>
      </c>
      <c s="101"/>
      <c s="101"/>
      <c s="101"/>
      <c s="101"/>
      <c s="101"/>
      <c s="101"/>
      <c s="101"/>
      <c s="101"/>
      <c s="101"/>
      <c s="102"/>
      <c s="100" t="s">
        <v>61</v>
      </c>
      <c s="101"/>
      <c s="101"/>
      <c s="101"/>
      <c s="101"/>
      <c s="101"/>
      <c s="102"/>
      <c s="125"/>
      <c s="126"/>
      <c s="126"/>
      <c s="126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6"/>
      <c s="126"/>
      <c s="126"/>
      <c s="127"/>
      <c s="133"/>
      <c s="133"/>
      <c s="133"/>
      <c s="133"/>
      <c s="133"/>
      <c s="133"/>
      <c s="133"/>
      <c s="133"/>
      <c s="133"/>
      <c s="133"/>
      <c s="133"/>
      <c s="133"/>
      <c s="129"/>
      <c s="129"/>
      <c s="6"/>
    </row>
    <row r="115" spans="1:221" s="7" customFormat="1" ht="36.75" customHeight="1">
      <c r="A115"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4"/>
      <c s="135"/>
      <c s="135"/>
      <c s="135"/>
      <c s="135"/>
      <c s="135"/>
      <c s="135"/>
      <c s="135"/>
      <c s="135"/>
      <c s="135"/>
      <c s="135"/>
      <c s="135"/>
      <c s="135"/>
      <c s="135"/>
      <c s="136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4"/>
      <c s="134"/>
      <c s="135"/>
      <c s="135"/>
      <c s="135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5"/>
      <c s="135"/>
      <c s="135"/>
      <c s="136"/>
      <c s="133"/>
      <c s="133"/>
      <c s="133"/>
      <c s="133"/>
      <c s="133"/>
      <c s="133"/>
      <c s="133"/>
      <c s="133"/>
      <c s="133"/>
      <c s="133"/>
      <c s="133"/>
      <c s="133"/>
      <c s="129"/>
      <c s="129"/>
      <c s="6"/>
    </row>
    <row r="116" spans="1:221" s="215" customFormat="1" ht="15">
      <c r="A116" s="137">
        <v>1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8"/>
      <c s="138"/>
      <c s="137">
        <v>3</v>
      </c>
      <c s="138"/>
      <c s="138"/>
      <c s="138"/>
      <c s="138"/>
      <c s="138"/>
      <c s="138"/>
      <c s="138"/>
      <c s="138"/>
      <c s="138"/>
      <c s="138"/>
      <c s="138"/>
      <c s="138"/>
      <c s="137">
        <v>4</v>
      </c>
      <c s="138"/>
      <c s="138"/>
      <c s="138"/>
      <c s="138"/>
      <c s="138"/>
      <c s="138"/>
      <c s="138"/>
      <c s="138"/>
      <c s="138"/>
      <c s="138"/>
      <c s="138"/>
      <c s="138"/>
      <c s="137">
        <v>5</v>
      </c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7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8</v>
      </c>
      <c s="138"/>
      <c s="138"/>
      <c s="138"/>
      <c s="138"/>
      <c s="138"/>
      <c s="138"/>
      <c s="138"/>
      <c s="138"/>
      <c s="138"/>
      <c s="139"/>
      <c s="137">
        <v>9</v>
      </c>
      <c s="138"/>
      <c s="138"/>
      <c s="138"/>
      <c s="138"/>
      <c s="138"/>
      <c s="139"/>
      <c s="137">
        <v>10</v>
      </c>
      <c s="138"/>
      <c s="138"/>
      <c s="138"/>
      <c s="138"/>
      <c s="138"/>
      <c s="138"/>
      <c s="138"/>
      <c s="138"/>
      <c s="138"/>
      <c s="138"/>
      <c s="138"/>
      <c s="139"/>
      <c s="137">
        <v>11</v>
      </c>
      <c s="138"/>
      <c s="138"/>
      <c s="138"/>
      <c s="138"/>
      <c s="138"/>
      <c s="138"/>
      <c s="138"/>
      <c s="138"/>
      <c s="138"/>
      <c s="138"/>
      <c s="138"/>
      <c s="139"/>
      <c s="140">
        <v>12</v>
      </c>
      <c s="140"/>
      <c s="140"/>
      <c s="140"/>
      <c s="140"/>
      <c s="140"/>
      <c s="140"/>
      <c s="140"/>
      <c s="140"/>
      <c s="140"/>
      <c s="140"/>
      <c s="140"/>
      <c s="141"/>
      <c s="141"/>
      <c s="275"/>
    </row>
    <row r="117" spans="1:222" s="7" customFormat="1" ht="44.25" customHeight="1" hidden="1">
      <c r="A117" s="276" t="s">
        <v>126</v>
      </c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8"/>
      <c s="145" t="s">
        <v>127</v>
      </c>
      <c s="146"/>
      <c s="146"/>
      <c s="146"/>
      <c s="146"/>
      <c s="146"/>
      <c s="146"/>
      <c s="146"/>
      <c s="146"/>
      <c s="146"/>
      <c s="146"/>
      <c s="146"/>
      <c s="147"/>
      <c s="145" t="s">
        <v>128</v>
      </c>
      <c s="146"/>
      <c s="146"/>
      <c s="146"/>
      <c s="146"/>
      <c s="146"/>
      <c s="146"/>
      <c s="146"/>
      <c s="146"/>
      <c s="146"/>
      <c s="146"/>
      <c s="146"/>
      <c s="147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8" t="s">
        <v>66</v>
      </c>
      <c s="149"/>
      <c s="149"/>
      <c s="149"/>
      <c s="149"/>
      <c s="149"/>
      <c s="149"/>
      <c s="149"/>
      <c s="149"/>
      <c s="149"/>
      <c s="149"/>
      <c s="149"/>
      <c s="149"/>
      <c s="149"/>
      <c s="150"/>
      <c s="151" t="s">
        <v>67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79">
        <f>CR172</f>
        <v>21</v>
      </c>
      <c s="280"/>
      <c s="6"/>
      <c s="215"/>
    </row>
    <row r="118" spans="1:222" s="7" customFormat="1" ht="40.5" customHeight="1">
      <c r="A118" s="281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3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70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4.7999999999999998</v>
      </c>
      <c s="156"/>
      <c s="156"/>
      <c s="156"/>
      <c s="156"/>
      <c s="156"/>
      <c s="156"/>
      <c s="156"/>
      <c s="156"/>
      <c s="156"/>
      <c s="156"/>
      <c s="156"/>
      <c s="156"/>
      <c s="156">
        <v>4.7999999999999998</v>
      </c>
      <c s="156"/>
      <c s="156"/>
      <c s="156"/>
      <c s="156"/>
      <c s="156"/>
      <c s="156"/>
      <c s="156"/>
      <c s="156"/>
      <c s="156"/>
      <c s="156"/>
      <c s="156"/>
      <c s="156"/>
      <c s="156">
        <v>4.7999999999999998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19" spans="1:222" s="7" customFormat="1" ht="40.5" customHeight="1">
      <c r="A119" s="281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3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71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66.700000000000003</v>
      </c>
      <c s="156"/>
      <c s="156"/>
      <c s="156"/>
      <c s="156"/>
      <c s="156"/>
      <c s="156"/>
      <c s="156"/>
      <c s="156"/>
      <c s="156"/>
      <c s="156"/>
      <c s="156"/>
      <c s="156"/>
      <c s="156">
        <v>66.700000000000003</v>
      </c>
      <c s="156"/>
      <c s="156"/>
      <c s="156"/>
      <c s="156"/>
      <c s="156"/>
      <c s="156"/>
      <c s="156"/>
      <c s="156"/>
      <c s="156"/>
      <c s="156"/>
      <c s="156"/>
      <c s="156"/>
      <c s="156">
        <v>66.700000000000003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20" spans="1:222" s="7" customFormat="1" ht="42.75" customHeight="1">
      <c r="A120" s="285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7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5"/>
      <c s="176"/>
      <c s="176"/>
      <c s="176"/>
      <c s="176"/>
      <c s="176"/>
      <c s="176"/>
      <c s="176"/>
      <c s="176"/>
      <c s="176"/>
      <c s="176"/>
      <c s="176"/>
      <c s="176"/>
      <c s="176"/>
      <c s="177"/>
      <c s="151" t="s">
        <v>72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288"/>
      <c s="280"/>
      <c s="6"/>
      <c s="215"/>
    </row>
    <row r="121" spans="1:222" s="7" customFormat="1" ht="40.5" customHeight="1" hidden="1">
      <c r="A121" s="276" t="s">
        <v>129</v>
      </c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7"/>
      <c s="278"/>
      <c s="145" t="s">
        <v>127</v>
      </c>
      <c s="146"/>
      <c s="146"/>
      <c s="146"/>
      <c s="146"/>
      <c s="146"/>
      <c s="146"/>
      <c s="146"/>
      <c s="146"/>
      <c s="146"/>
      <c s="146"/>
      <c s="146"/>
      <c s="147"/>
      <c s="145" t="s">
        <v>128</v>
      </c>
      <c s="146"/>
      <c s="146"/>
      <c s="146"/>
      <c s="146"/>
      <c s="146"/>
      <c s="146"/>
      <c s="146"/>
      <c s="146"/>
      <c s="146"/>
      <c s="146"/>
      <c s="146"/>
      <c s="147"/>
      <c s="145" t="s">
        <v>130</v>
      </c>
      <c s="146"/>
      <c s="146"/>
      <c s="146"/>
      <c s="146"/>
      <c s="146"/>
      <c s="146"/>
      <c s="146"/>
      <c s="146"/>
      <c s="146"/>
      <c s="146"/>
      <c s="146"/>
      <c s="147"/>
      <c s="148" t="s">
        <v>66</v>
      </c>
      <c s="149"/>
      <c s="149"/>
      <c s="149"/>
      <c s="149"/>
      <c s="149"/>
      <c s="149"/>
      <c s="149"/>
      <c s="149"/>
      <c s="149"/>
      <c s="149"/>
      <c s="149"/>
      <c s="149"/>
      <c s="149"/>
      <c s="150"/>
      <c s="151" t="s">
        <v>67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79">
        <f>CR173</f>
        <v>0</v>
      </c>
      <c s="280"/>
      <c s="6"/>
      <c s="215"/>
    </row>
    <row r="122" spans="1:222" s="7" customFormat="1" ht="40.5" customHeight="1" hidden="1">
      <c r="A122" s="281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3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70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23" spans="1:222" s="7" customFormat="1" ht="40.5" customHeight="1" hidden="1">
      <c r="A123" s="281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2"/>
      <c s="283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71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24" spans="1:222" s="7" customFormat="1" ht="40.5" customHeight="1" hidden="1">
      <c r="A124" s="285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6"/>
      <c s="287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5"/>
      <c s="176"/>
      <c s="176"/>
      <c s="176"/>
      <c s="176"/>
      <c s="176"/>
      <c s="176"/>
      <c s="176"/>
      <c s="176"/>
      <c s="176"/>
      <c s="176"/>
      <c s="176"/>
      <c s="176"/>
      <c s="176"/>
      <c s="177"/>
      <c s="151" t="s">
        <v>72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8"/>
      <c s="280"/>
      <c s="6"/>
      <c s="215"/>
    </row>
    <row r="125" spans="1:222" s="7" customFormat="1" ht="40.5" customHeight="1" hidden="1">
      <c r="A125" s="142" t="s">
        <v>131</v>
      </c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4"/>
      <c s="145" t="s">
        <v>127</v>
      </c>
      <c s="146"/>
      <c s="146"/>
      <c s="146"/>
      <c s="146"/>
      <c s="146"/>
      <c s="146"/>
      <c s="146"/>
      <c s="146"/>
      <c s="146"/>
      <c s="146"/>
      <c s="146"/>
      <c s="147"/>
      <c s="145" t="s">
        <v>132</v>
      </c>
      <c s="146"/>
      <c s="146"/>
      <c s="146"/>
      <c s="146"/>
      <c s="146"/>
      <c s="146"/>
      <c s="146"/>
      <c s="146"/>
      <c s="146"/>
      <c s="146"/>
      <c s="146"/>
      <c s="147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8" t="s">
        <v>66</v>
      </c>
      <c s="149"/>
      <c s="149"/>
      <c s="149"/>
      <c s="149"/>
      <c s="149"/>
      <c s="149"/>
      <c s="149"/>
      <c s="149"/>
      <c s="149"/>
      <c s="149"/>
      <c s="149"/>
      <c s="149"/>
      <c s="149"/>
      <c s="150"/>
      <c s="151" t="s">
        <v>67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79">
        <f>CR174</f>
        <v>1</v>
      </c>
      <c s="280"/>
      <c s="6"/>
      <c s="215"/>
    </row>
    <row r="126" spans="1:222" s="7" customFormat="1" ht="40.5" customHeight="1" hidden="1">
      <c r="A126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70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27" spans="1:222" s="7" customFormat="1" ht="40.5" customHeight="1" hidden="1">
      <c r="A127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71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28" spans="1:222" s="7" customFormat="1" ht="40.5" customHeight="1">
      <c r="A128" s="169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1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5"/>
      <c s="176"/>
      <c s="176"/>
      <c s="176"/>
      <c s="176"/>
      <c s="176"/>
      <c s="176"/>
      <c s="176"/>
      <c s="176"/>
      <c s="176"/>
      <c s="176"/>
      <c s="176"/>
      <c s="176"/>
      <c s="176"/>
      <c s="177"/>
      <c s="151" t="s">
        <v>72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288"/>
      <c s="280"/>
      <c s="6"/>
      <c s="215"/>
    </row>
    <row r="129" spans="1:222" s="7" customFormat="1" ht="40.5" customHeight="1" hidden="1">
      <c r="A129" s="142" t="s">
        <v>133</v>
      </c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4"/>
      <c s="145" t="s">
        <v>127</v>
      </c>
      <c s="146"/>
      <c s="146"/>
      <c s="146"/>
      <c s="146"/>
      <c s="146"/>
      <c s="146"/>
      <c s="146"/>
      <c s="146"/>
      <c s="146"/>
      <c s="146"/>
      <c s="146"/>
      <c s="147"/>
      <c s="145" t="s">
        <v>132</v>
      </c>
      <c s="146"/>
      <c s="146"/>
      <c s="146"/>
      <c s="146"/>
      <c s="146"/>
      <c s="146"/>
      <c s="146"/>
      <c s="146"/>
      <c s="146"/>
      <c s="146"/>
      <c s="146"/>
      <c s="147"/>
      <c s="145" t="s">
        <v>130</v>
      </c>
      <c s="146"/>
      <c s="146"/>
      <c s="146"/>
      <c s="146"/>
      <c s="146"/>
      <c s="146"/>
      <c s="146"/>
      <c s="146"/>
      <c s="146"/>
      <c s="146"/>
      <c s="146"/>
      <c s="147"/>
      <c s="148" t="s">
        <v>66</v>
      </c>
      <c s="149"/>
      <c s="149"/>
      <c s="149"/>
      <c s="149"/>
      <c s="149"/>
      <c s="149"/>
      <c s="149"/>
      <c s="149"/>
      <c s="149"/>
      <c s="149"/>
      <c s="149"/>
      <c s="149"/>
      <c s="149"/>
      <c s="150"/>
      <c s="151" t="s">
        <v>67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9">
        <f>CR175</f>
        <v>1</v>
      </c>
      <c s="280"/>
      <c s="6"/>
      <c s="215"/>
    </row>
    <row r="130" spans="1:222" s="7" customFormat="1" ht="40.5" customHeight="1" hidden="1">
      <c r="A130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70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90"/>
      <c s="280"/>
      <c s="6"/>
      <c s="215"/>
    </row>
    <row r="131" spans="1:222" s="7" customFormat="1" ht="40.5" customHeight="1">
      <c r="A131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71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290"/>
      <c s="280"/>
      <c s="6"/>
      <c s="215"/>
    </row>
    <row r="132" spans="1:222" s="7" customFormat="1" ht="40.5" customHeight="1" hidden="1">
      <c r="A132" s="169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1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5"/>
      <c s="176"/>
      <c s="176"/>
      <c s="176"/>
      <c s="176"/>
      <c s="176"/>
      <c s="176"/>
      <c s="176"/>
      <c s="176"/>
      <c s="176"/>
      <c s="176"/>
      <c s="176"/>
      <c s="176"/>
      <c s="176"/>
      <c s="177"/>
      <c s="151" t="s">
        <v>72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91"/>
      <c s="280"/>
      <c s="6"/>
      <c s="215"/>
    </row>
    <row r="133" spans="1:222" s="7" customFormat="1" ht="40.5" customHeight="1" hidden="1">
      <c r="A133" s="142" t="s">
        <v>134</v>
      </c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4"/>
      <c s="145" t="s">
        <v>135</v>
      </c>
      <c s="146"/>
      <c s="146"/>
      <c s="146"/>
      <c s="146"/>
      <c s="146"/>
      <c s="146"/>
      <c s="146"/>
      <c s="146"/>
      <c s="146"/>
      <c s="146"/>
      <c s="146"/>
      <c s="147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8" t="s">
        <v>66</v>
      </c>
      <c s="149"/>
      <c s="149"/>
      <c s="149"/>
      <c s="149"/>
      <c s="149"/>
      <c s="149"/>
      <c s="149"/>
      <c s="149"/>
      <c s="149"/>
      <c s="149"/>
      <c s="149"/>
      <c s="149"/>
      <c s="149"/>
      <c s="150"/>
      <c s="151" t="s">
        <v>67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79">
        <f>CR176</f>
        <v>0</v>
      </c>
      <c s="280"/>
      <c s="6"/>
      <c s="215"/>
    </row>
    <row r="134" spans="1:222" s="7" customFormat="1" ht="40.5" customHeight="1" hidden="1">
      <c r="A134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70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35" spans="1:222" s="7" customFormat="1" ht="40.5" customHeight="1" hidden="1">
      <c r="A135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71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36" spans="1:222" s="7" customFormat="1" ht="40.5" customHeight="1" hidden="1">
      <c r="A136" s="169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1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5"/>
      <c s="176"/>
      <c s="176"/>
      <c s="176"/>
      <c s="176"/>
      <c s="176"/>
      <c s="176"/>
      <c s="176"/>
      <c s="176"/>
      <c s="176"/>
      <c s="176"/>
      <c s="176"/>
      <c s="176"/>
      <c s="176"/>
      <c s="177"/>
      <c s="151" t="s">
        <v>72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8"/>
      <c s="280"/>
      <c s="6"/>
      <c s="215"/>
    </row>
    <row r="137" spans="1:222" s="7" customFormat="1" ht="40.5" customHeight="1" hidden="1">
      <c r="A137" s="142" t="s">
        <v>136</v>
      </c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4"/>
      <c s="145" t="s">
        <v>135</v>
      </c>
      <c s="146"/>
      <c s="146"/>
      <c s="146"/>
      <c s="146"/>
      <c s="146"/>
      <c s="146"/>
      <c s="146"/>
      <c s="146"/>
      <c s="146"/>
      <c s="146"/>
      <c s="146"/>
      <c s="147"/>
      <c s="145" t="s">
        <v>132</v>
      </c>
      <c s="146"/>
      <c s="146"/>
      <c s="146"/>
      <c s="146"/>
      <c s="146"/>
      <c s="146"/>
      <c s="146"/>
      <c s="146"/>
      <c s="146"/>
      <c s="146"/>
      <c s="146"/>
      <c s="147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8" t="s">
        <v>66</v>
      </c>
      <c s="149"/>
      <c s="149"/>
      <c s="149"/>
      <c s="149"/>
      <c s="149"/>
      <c s="149"/>
      <c s="149"/>
      <c s="149"/>
      <c s="149"/>
      <c s="149"/>
      <c s="149"/>
      <c s="149"/>
      <c s="149"/>
      <c s="150"/>
      <c s="151" t="s">
        <v>67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79">
        <f>CR177</f>
        <v>0</v>
      </c>
      <c s="280"/>
      <c s="6"/>
      <c s="215"/>
    </row>
    <row r="138" spans="1:222" s="7" customFormat="1" ht="40.5" customHeight="1" hidden="1">
      <c r="A138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70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39" spans="1:222" s="7" customFormat="1" ht="40.5" customHeight="1" hidden="1">
      <c r="A139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71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40" spans="1:222" s="7" customFormat="1" ht="40.5" customHeight="1" hidden="1">
      <c r="A140" s="169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1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5"/>
      <c s="176"/>
      <c s="176"/>
      <c s="176"/>
      <c s="176"/>
      <c s="176"/>
      <c s="176"/>
      <c s="176"/>
      <c s="176"/>
      <c s="176"/>
      <c s="176"/>
      <c s="176"/>
      <c s="176"/>
      <c s="176"/>
      <c s="177"/>
      <c s="151" t="s">
        <v>72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8"/>
      <c s="280"/>
      <c s="6"/>
      <c s="215"/>
    </row>
    <row r="141" spans="1:222" s="7" customFormat="1" ht="40.5" customHeight="1" hidden="1">
      <c r="A141" s="142" t="s">
        <v>137</v>
      </c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4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5" t="s">
        <v>132</v>
      </c>
      <c s="292"/>
      <c s="292"/>
      <c s="292"/>
      <c s="292"/>
      <c s="292"/>
      <c s="292"/>
      <c s="292"/>
      <c s="292"/>
      <c s="292"/>
      <c s="292"/>
      <c s="292"/>
      <c s="293"/>
      <c s="145" t="s">
        <v>130</v>
      </c>
      <c s="146"/>
      <c s="146"/>
      <c s="146"/>
      <c s="146"/>
      <c s="146"/>
      <c s="146"/>
      <c s="146"/>
      <c s="146"/>
      <c s="146"/>
      <c s="146"/>
      <c s="146"/>
      <c s="147"/>
      <c s="148" t="s">
        <v>66</v>
      </c>
      <c s="149"/>
      <c s="149"/>
      <c s="149"/>
      <c s="149"/>
      <c s="149"/>
      <c s="149"/>
      <c s="149"/>
      <c s="149"/>
      <c s="149"/>
      <c s="149"/>
      <c s="149"/>
      <c s="149"/>
      <c s="149"/>
      <c s="150"/>
      <c s="151" t="s">
        <v>67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79">
        <f>CR178</f>
        <v>0</v>
      </c>
      <c s="280"/>
      <c s="6"/>
      <c s="215"/>
    </row>
    <row r="142" spans="1:222" s="7" customFormat="1" ht="40.5" customHeight="1" hidden="1">
      <c r="A142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294"/>
      <c s="295"/>
      <c s="295"/>
      <c s="295"/>
      <c s="295"/>
      <c s="295"/>
      <c s="295"/>
      <c s="295"/>
      <c s="295"/>
      <c s="295"/>
      <c s="295"/>
      <c s="295"/>
      <c s="296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70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43" spans="1:222" s="7" customFormat="1" ht="40.5" customHeight="1" hidden="1">
      <c r="A143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294"/>
      <c s="295"/>
      <c s="295"/>
      <c s="295"/>
      <c s="295"/>
      <c s="295"/>
      <c s="295"/>
      <c s="295"/>
      <c s="295"/>
      <c s="295"/>
      <c s="295"/>
      <c s="295"/>
      <c s="296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71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44" spans="1:222" s="7" customFormat="1" ht="40.5" customHeight="1" hidden="1">
      <c r="A144" s="169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1"/>
      <c s="172"/>
      <c s="173"/>
      <c s="173"/>
      <c s="173"/>
      <c s="173"/>
      <c s="173"/>
      <c s="173"/>
      <c s="173"/>
      <c s="173"/>
      <c s="173"/>
      <c s="173"/>
      <c s="173"/>
      <c s="174"/>
      <c s="297"/>
      <c s="298"/>
      <c s="298"/>
      <c s="298"/>
      <c s="298"/>
      <c s="298"/>
      <c s="298"/>
      <c s="298"/>
      <c s="298"/>
      <c s="298"/>
      <c s="298"/>
      <c s="298"/>
      <c s="299"/>
      <c s="172"/>
      <c s="173"/>
      <c s="173"/>
      <c s="173"/>
      <c s="173"/>
      <c s="173"/>
      <c s="173"/>
      <c s="173"/>
      <c s="173"/>
      <c s="173"/>
      <c s="173"/>
      <c s="173"/>
      <c s="174"/>
      <c s="175"/>
      <c s="176"/>
      <c s="176"/>
      <c s="176"/>
      <c s="176"/>
      <c s="176"/>
      <c s="176"/>
      <c s="176"/>
      <c s="176"/>
      <c s="176"/>
      <c s="176"/>
      <c s="176"/>
      <c s="176"/>
      <c s="176"/>
      <c s="177"/>
      <c s="151" t="s">
        <v>72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8"/>
      <c s="280"/>
      <c s="6"/>
      <c s="215"/>
    </row>
    <row r="145" spans="1:222" s="7" customFormat="1" ht="40.5" customHeight="1" hidden="1">
      <c r="A145" s="142" t="s">
        <v>138</v>
      </c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4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5" t="s">
        <v>132</v>
      </c>
      <c s="146"/>
      <c s="146"/>
      <c s="146"/>
      <c s="146"/>
      <c s="146"/>
      <c s="146"/>
      <c s="146"/>
      <c s="146"/>
      <c s="146"/>
      <c s="146"/>
      <c s="146"/>
      <c s="147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8" t="s">
        <v>66</v>
      </c>
      <c s="149"/>
      <c s="149"/>
      <c s="149"/>
      <c s="149"/>
      <c s="149"/>
      <c s="149"/>
      <c s="149"/>
      <c s="149"/>
      <c s="149"/>
      <c s="149"/>
      <c s="149"/>
      <c s="149"/>
      <c s="149"/>
      <c s="150"/>
      <c s="151" t="s">
        <v>67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79">
        <f>CR179</f>
        <v>0</v>
      </c>
      <c s="280"/>
      <c s="6"/>
      <c s="215"/>
    </row>
    <row r="146" spans="1:222" s="7" customFormat="1" ht="40.5" customHeight="1" hidden="1">
      <c r="A146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70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47" spans="1:222" s="7" customFormat="1" ht="40.5" customHeight="1" hidden="1">
      <c r="A147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71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48" spans="1:222" s="7" customFormat="1" ht="44.25" customHeight="1" hidden="1">
      <c r="A148" s="169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1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5"/>
      <c s="176"/>
      <c s="176"/>
      <c s="176"/>
      <c s="176"/>
      <c s="176"/>
      <c s="176"/>
      <c s="176"/>
      <c s="176"/>
      <c s="176"/>
      <c s="176"/>
      <c s="176"/>
      <c s="176"/>
      <c s="176"/>
      <c s="177"/>
      <c s="151" t="s">
        <v>72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8"/>
      <c s="280"/>
      <c s="6"/>
      <c s="215"/>
    </row>
    <row r="149" spans="1:222" s="7" customFormat="1" ht="40.5" customHeight="1">
      <c r="A149" s="142" t="s">
        <v>139</v>
      </c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4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8" t="s">
        <v>66</v>
      </c>
      <c s="149"/>
      <c s="149"/>
      <c s="149"/>
      <c s="149"/>
      <c s="149"/>
      <c s="149"/>
      <c s="149"/>
      <c s="149"/>
      <c s="149"/>
      <c s="149"/>
      <c s="149"/>
      <c s="149"/>
      <c s="149"/>
      <c s="150"/>
      <c s="151" t="s">
        <v>67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43.799999999999997</v>
      </c>
      <c s="156"/>
      <c s="156"/>
      <c s="156"/>
      <c s="156"/>
      <c s="156"/>
      <c s="156"/>
      <c s="156"/>
      <c s="156"/>
      <c s="156"/>
      <c s="156"/>
      <c s="156"/>
      <c s="156"/>
      <c s="156">
        <v>43.799999999999997</v>
      </c>
      <c s="156"/>
      <c s="156"/>
      <c s="156"/>
      <c s="156"/>
      <c s="156"/>
      <c s="156"/>
      <c s="156"/>
      <c s="156"/>
      <c s="156"/>
      <c s="156"/>
      <c s="156"/>
      <c s="156"/>
      <c s="156">
        <v>43.799999999999997</v>
      </c>
      <c s="156"/>
      <c s="156"/>
      <c s="156"/>
      <c s="156"/>
      <c s="156"/>
      <c s="156"/>
      <c s="156"/>
      <c s="156"/>
      <c s="156"/>
      <c s="156"/>
      <c s="156"/>
      <c s="279">
        <f>CR180</f>
        <v>88</v>
      </c>
      <c s="280"/>
      <c s="6"/>
      <c s="215"/>
    </row>
    <row r="150" spans="1:222" s="7" customFormat="1" ht="40.5" customHeight="1">
      <c r="A150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70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9.0999999999999996</v>
      </c>
      <c s="156"/>
      <c s="156"/>
      <c s="156"/>
      <c s="156"/>
      <c s="156"/>
      <c s="156"/>
      <c s="156"/>
      <c s="156"/>
      <c s="156"/>
      <c s="156"/>
      <c s="156"/>
      <c s="156"/>
      <c s="156">
        <v>9.0999999999999996</v>
      </c>
      <c s="156"/>
      <c s="156"/>
      <c s="156"/>
      <c s="156"/>
      <c s="156"/>
      <c s="156"/>
      <c s="156"/>
      <c s="156"/>
      <c s="156"/>
      <c s="156"/>
      <c s="156"/>
      <c s="156"/>
      <c s="156">
        <v>9.0999999999999996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51" spans="1:222" s="7" customFormat="1" ht="40.5" customHeight="1">
      <c r="A151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71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52" spans="1:222" s="7" customFormat="1" ht="43.5" customHeight="1">
      <c r="A152" s="169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1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5"/>
      <c s="176"/>
      <c s="176"/>
      <c s="176"/>
      <c s="176"/>
      <c s="176"/>
      <c s="176"/>
      <c s="176"/>
      <c s="176"/>
      <c s="176"/>
      <c s="176"/>
      <c s="176"/>
      <c s="176"/>
      <c s="176"/>
      <c s="177"/>
      <c s="151" t="s">
        <v>72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288"/>
      <c s="280"/>
      <c s="6"/>
      <c s="215"/>
    </row>
    <row r="153" spans="1:222" s="7" customFormat="1" ht="40.5" customHeight="1" hidden="1">
      <c r="A153" s="142" t="s">
        <v>140</v>
      </c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3"/>
      <c s="144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5" t="s">
        <v>65</v>
      </c>
      <c s="146"/>
      <c s="146"/>
      <c s="146"/>
      <c s="146"/>
      <c s="146"/>
      <c s="146"/>
      <c s="146"/>
      <c s="146"/>
      <c s="146"/>
      <c s="146"/>
      <c s="146"/>
      <c s="147"/>
      <c s="145" t="s">
        <v>141</v>
      </c>
      <c s="146"/>
      <c s="146"/>
      <c s="146"/>
      <c s="146"/>
      <c s="146"/>
      <c s="146"/>
      <c s="146"/>
      <c s="146"/>
      <c s="146"/>
      <c s="146"/>
      <c s="146"/>
      <c s="147"/>
      <c s="148" t="s">
        <v>66</v>
      </c>
      <c s="149"/>
      <c s="149"/>
      <c s="149"/>
      <c s="149"/>
      <c s="149"/>
      <c s="149"/>
      <c s="149"/>
      <c s="149"/>
      <c s="149"/>
      <c s="149"/>
      <c s="149"/>
      <c s="149"/>
      <c s="149"/>
      <c s="150"/>
      <c s="151" t="s">
        <v>67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79">
        <f>CR181</f>
        <v>0</v>
      </c>
      <c s="280"/>
      <c s="6"/>
      <c s="215"/>
    </row>
    <row r="154" spans="1:222" s="7" customFormat="1" ht="40.5" customHeight="1" hidden="1">
      <c r="A154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70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55" spans="1:222" s="7" customFormat="1" ht="40.5" customHeight="1" hidden="1">
      <c r="A155" s="159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0"/>
      <c s="161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2"/>
      <c s="163"/>
      <c s="163"/>
      <c s="163"/>
      <c s="163"/>
      <c s="163"/>
      <c s="163"/>
      <c s="163"/>
      <c s="163"/>
      <c s="163"/>
      <c s="163"/>
      <c s="163"/>
      <c s="164"/>
      <c s="165"/>
      <c s="166"/>
      <c s="166"/>
      <c s="166"/>
      <c s="166"/>
      <c s="166"/>
      <c s="166"/>
      <c s="166"/>
      <c s="166"/>
      <c s="166"/>
      <c s="166"/>
      <c s="166"/>
      <c s="166"/>
      <c s="166"/>
      <c s="167"/>
      <c s="151" t="s">
        <v>71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56" spans="1:222" s="7" customFormat="1" ht="46.5" customHeight="1" hidden="1">
      <c r="A156" s="169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0"/>
      <c s="171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2"/>
      <c s="173"/>
      <c s="173"/>
      <c s="173"/>
      <c s="173"/>
      <c s="173"/>
      <c s="173"/>
      <c s="173"/>
      <c s="173"/>
      <c s="173"/>
      <c s="173"/>
      <c s="173"/>
      <c s="174"/>
      <c s="175"/>
      <c s="176"/>
      <c s="176"/>
      <c s="176"/>
      <c s="176"/>
      <c s="176"/>
      <c s="176"/>
      <c s="176"/>
      <c s="176"/>
      <c s="176"/>
      <c s="176"/>
      <c s="176"/>
      <c s="176"/>
      <c s="176"/>
      <c s="177"/>
      <c s="151" t="s">
        <v>72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8"/>
      <c s="280"/>
      <c s="6"/>
      <c s="215"/>
    </row>
    <row r="157" spans="1:222" s="7" customFormat="1" ht="40.5" customHeight="1" hidden="1">
      <c r="A157" s="181" t="s">
        <v>142</v>
      </c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2"/>
      <c s="145" t="s">
        <v>130</v>
      </c>
      <c s="146"/>
      <c s="146"/>
      <c s="146"/>
      <c s="146"/>
      <c s="146"/>
      <c s="146"/>
      <c s="146"/>
      <c s="146"/>
      <c s="146"/>
      <c s="146"/>
      <c s="146"/>
      <c s="147"/>
      <c s="183" t="s">
        <v>66</v>
      </c>
      <c s="183"/>
      <c s="183"/>
      <c s="183"/>
      <c s="183"/>
      <c s="183"/>
      <c s="183"/>
      <c s="183"/>
      <c s="183"/>
      <c s="183"/>
      <c s="183"/>
      <c s="183"/>
      <c s="183"/>
      <c s="183"/>
      <c s="183"/>
      <c s="151" t="s">
        <v>67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79">
        <f>CR182</f>
        <v>0</v>
      </c>
      <c s="280"/>
      <c s="6"/>
      <c s="215"/>
    </row>
    <row r="158" spans="1:222" s="7" customFormat="1" ht="40.5" customHeight="1" hidden="1">
      <c r="A158"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62"/>
      <c s="163"/>
      <c s="163"/>
      <c s="163"/>
      <c s="163"/>
      <c s="163"/>
      <c s="163"/>
      <c s="163"/>
      <c s="163"/>
      <c s="163"/>
      <c s="163"/>
      <c s="163"/>
      <c s="164"/>
      <c s="183"/>
      <c s="183"/>
      <c s="183"/>
      <c s="183"/>
      <c s="183"/>
      <c s="183"/>
      <c s="183"/>
      <c s="183"/>
      <c s="183"/>
      <c s="183"/>
      <c s="183"/>
      <c s="183"/>
      <c s="183"/>
      <c s="183"/>
      <c s="183"/>
      <c s="151" t="s">
        <v>70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59" spans="1:222" s="7" customFormat="1" ht="40.5" customHeight="1" hidden="1">
      <c r="A159"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62"/>
      <c s="163"/>
      <c s="163"/>
      <c s="163"/>
      <c s="163"/>
      <c s="163"/>
      <c s="163"/>
      <c s="163"/>
      <c s="163"/>
      <c s="163"/>
      <c s="163"/>
      <c s="163"/>
      <c s="164"/>
      <c s="183"/>
      <c s="183"/>
      <c s="183"/>
      <c s="183"/>
      <c s="183"/>
      <c s="183"/>
      <c s="183"/>
      <c s="183"/>
      <c s="183"/>
      <c s="183"/>
      <c s="183"/>
      <c s="183"/>
      <c s="183"/>
      <c s="183"/>
      <c s="183"/>
      <c s="151" t="s">
        <v>71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4"/>
      <c s="280"/>
      <c s="6"/>
      <c s="215"/>
    </row>
    <row r="160" spans="1:222" s="7" customFormat="1" ht="40.5" customHeight="1" hidden="1">
      <c r="A160"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1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82"/>
      <c s="172"/>
      <c s="173"/>
      <c s="173"/>
      <c s="173"/>
      <c s="173"/>
      <c s="173"/>
      <c s="173"/>
      <c s="173"/>
      <c s="173"/>
      <c s="173"/>
      <c s="173"/>
      <c s="173"/>
      <c s="174"/>
      <c s="183"/>
      <c s="183"/>
      <c s="183"/>
      <c s="183"/>
      <c s="183"/>
      <c s="183"/>
      <c s="183"/>
      <c s="183"/>
      <c s="183"/>
      <c s="183"/>
      <c s="183"/>
      <c s="183"/>
      <c s="183"/>
      <c s="183"/>
      <c s="183"/>
      <c s="151" t="s">
        <v>72</v>
      </c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2"/>
      <c s="153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288"/>
      <c s="280"/>
      <c s="6"/>
      <c s="215"/>
    </row>
    <row r="161" spans="1:222" s="7" customFormat="1" ht="21" customHeight="1">
      <c r="A161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6"/>
      <c s="215"/>
    </row>
    <row r="162" spans="1:221" s="7" customFormat="1" ht="21" customHeight="1">
      <c r="A162" s="274" t="s">
        <v>79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186">
        <v>10</v>
      </c>
      <c s="186"/>
      <c s="186"/>
      <c s="186"/>
      <c s="186"/>
      <c s="186"/>
      <c s="186"/>
      <c s="186"/>
      <c s="186"/>
      <c s="186"/>
      <c s="187"/>
      <c s="187"/>
      <c s="6"/>
    </row>
    <row r="163" spans="1:221" s="7" customFormat="1" ht="21" customHeight="1">
      <c r="A163" s="274" t="s">
        <v>80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6"/>
    </row>
    <row r="164" spans="1:221" s="10" customFormat="1" ht="15.75">
      <c r="A164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9"/>
    </row>
    <row r="165" spans="1:221" s="10" customFormat="1" ht="28.5" customHeight="1">
      <c r="A165" s="100" t="s">
        <v>42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81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82</v>
      </c>
      <c s="101"/>
      <c s="101"/>
      <c s="101"/>
      <c s="101"/>
      <c s="101"/>
      <c s="101"/>
      <c s="101"/>
      <c s="101"/>
      <c s="101"/>
      <c s="101"/>
      <c s="102"/>
      <c s="100" t="s">
        <v>83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3" t="s">
        <v>84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103" t="s">
        <v>85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9"/>
    </row>
    <row r="166" spans="1:221" s="10" customFormat="1" ht="34.5" customHeight="1">
      <c r="A166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10"/>
      <c s="100" t="s">
        <v>86</v>
      </c>
      <c s="101"/>
      <c s="101"/>
      <c s="101"/>
      <c s="101"/>
      <c s="101"/>
      <c s="101"/>
      <c s="101"/>
      <c s="101"/>
      <c s="101"/>
      <c s="102"/>
      <c s="100" t="s">
        <v>48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88"/>
      <c s="189"/>
      <c s="189"/>
      <c s="189"/>
      <c s="189"/>
      <c s="189"/>
      <c s="189"/>
      <c s="189"/>
      <c s="189"/>
      <c s="190"/>
      <c s="188"/>
      <c s="189"/>
      <c s="189"/>
      <c s="189"/>
      <c s="189"/>
      <c s="189"/>
      <c s="189"/>
      <c s="189"/>
      <c s="189"/>
      <c s="190"/>
      <c s="188"/>
      <c s="189"/>
      <c s="189"/>
      <c s="189"/>
      <c s="189"/>
      <c s="189"/>
      <c s="189"/>
      <c s="189"/>
      <c s="189"/>
      <c s="190"/>
      <c s="191" t="s">
        <v>87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191" t="s">
        <v>88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191" t="s">
        <v>89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9"/>
    </row>
    <row r="167" spans="1:221" s="10" customFormat="1" ht="24" customHeight="1">
      <c r="A167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11">
        <v>20</v>
      </c>
      <c s="112"/>
      <c s="112"/>
      <c s="113" t="s">
        <v>49</v>
      </c>
      <c s="113"/>
      <c s="113"/>
      <c s="194" t="s">
        <v>90</v>
      </c>
      <c s="194"/>
      <c s="194"/>
      <c s="195"/>
      <c s="111">
        <v>20</v>
      </c>
      <c s="112"/>
      <c s="112"/>
      <c s="113" t="s">
        <v>51</v>
      </c>
      <c s="113"/>
      <c s="113"/>
      <c s="194" t="s">
        <v>90</v>
      </c>
      <c s="194"/>
      <c s="194"/>
      <c s="195"/>
      <c s="111">
        <v>20</v>
      </c>
      <c s="112"/>
      <c s="112"/>
      <c s="113" t="s">
        <v>52</v>
      </c>
      <c s="113"/>
      <c s="113"/>
      <c s="194" t="s">
        <v>90</v>
      </c>
      <c s="194"/>
      <c s="194"/>
      <c s="195"/>
      <c s="196" t="s">
        <v>91</v>
      </c>
      <c s="197"/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1"/>
      <c s="196" t="s">
        <v>91</v>
      </c>
      <c s="197"/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0"/>
      <c s="201"/>
      <c s="196" t="s">
        <v>91</v>
      </c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1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9"/>
    </row>
    <row r="168" spans="1:221" s="10" customFormat="1" ht="19.5" customHeight="1">
      <c r="A168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3"/>
      <c s="124"/>
      <c s="108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5" t="s">
        <v>93</v>
      </c>
      <c s="126"/>
      <c s="126"/>
      <c s="126"/>
      <c s="126"/>
      <c s="126"/>
      <c s="126"/>
      <c s="126"/>
      <c s="126"/>
      <c s="127"/>
      <c s="125" t="s">
        <v>54</v>
      </c>
      <c s="126"/>
      <c s="126"/>
      <c s="126"/>
      <c s="126"/>
      <c s="126"/>
      <c s="126"/>
      <c s="126"/>
      <c s="126"/>
      <c s="127"/>
      <c s="125" t="s">
        <v>55</v>
      </c>
      <c s="126"/>
      <c s="126"/>
      <c s="126"/>
      <c s="126"/>
      <c s="126"/>
      <c s="126"/>
      <c s="126"/>
      <c s="126"/>
      <c s="127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9"/>
    </row>
    <row r="169" spans="1:221" s="7" customFormat="1" ht="15" customHeight="1">
      <c r="A169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108"/>
      <c s="109"/>
      <c s="109"/>
      <c s="109"/>
      <c s="109"/>
      <c s="109"/>
      <c s="109"/>
      <c s="109"/>
      <c s="109"/>
      <c s="109"/>
      <c s="110"/>
      <c s="100" t="s">
        <v>94</v>
      </c>
      <c s="101"/>
      <c s="101"/>
      <c s="101"/>
      <c s="101"/>
      <c s="101"/>
      <c s="101"/>
      <c s="101"/>
      <c s="101"/>
      <c s="102"/>
      <c s="100" t="s">
        <v>61</v>
      </c>
      <c s="101"/>
      <c s="101"/>
      <c s="101"/>
      <c s="101"/>
      <c s="102"/>
      <c s="125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7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r="HM169" s="6"/>
    </row>
    <row r="170" spans="1:221" s="7" customFormat="1" ht="44.25" customHeight="1">
      <c r="A170"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34" t="s">
        <v>56</v>
      </c>
      <c s="135"/>
      <c s="135"/>
      <c s="135"/>
      <c s="135"/>
      <c s="135"/>
      <c s="135"/>
      <c s="135"/>
      <c s="135"/>
      <c s="135"/>
      <c s="135"/>
      <c s="136"/>
      <c s="134" t="s">
        <v>57</v>
      </c>
      <c s="135"/>
      <c s="135"/>
      <c s="135"/>
      <c s="135"/>
      <c s="135"/>
      <c s="135"/>
      <c s="135"/>
      <c s="135"/>
      <c s="135"/>
      <c s="135"/>
      <c s="136"/>
      <c s="134" t="s">
        <v>58</v>
      </c>
      <c s="135"/>
      <c s="135"/>
      <c s="135"/>
      <c s="135"/>
      <c s="135"/>
      <c s="135"/>
      <c s="135"/>
      <c s="135"/>
      <c s="135"/>
      <c s="135"/>
      <c s="136"/>
      <c s="134" t="s">
        <v>59</v>
      </c>
      <c s="135"/>
      <c s="135"/>
      <c s="135"/>
      <c s="135"/>
      <c s="135"/>
      <c s="135"/>
      <c s="135"/>
      <c s="135"/>
      <c s="135"/>
      <c s="135"/>
      <c s="136"/>
      <c s="122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4"/>
      <c s="134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6"/>
      <c s="209"/>
      <c s="210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4"/>
      <c s="209"/>
      <c s="210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3"/>
      <c s="214"/>
      <c s="209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4"/>
      <c r="HM170" s="6"/>
    </row>
    <row r="171" spans="1:221" s="7" customFormat="1" ht="22.5" customHeight="1">
      <c r="A171" s="137">
        <v>1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9"/>
      <c s="137">
        <v>3</v>
      </c>
      <c s="138"/>
      <c s="138"/>
      <c s="138"/>
      <c s="138"/>
      <c s="138"/>
      <c s="138"/>
      <c s="138"/>
      <c s="138"/>
      <c s="138"/>
      <c s="138"/>
      <c s="139"/>
      <c s="137">
        <v>3</v>
      </c>
      <c s="138"/>
      <c s="138"/>
      <c s="138"/>
      <c s="138"/>
      <c s="138"/>
      <c s="138"/>
      <c s="138"/>
      <c s="138"/>
      <c s="138"/>
      <c s="138"/>
      <c s="139"/>
      <c s="137">
        <v>5</v>
      </c>
      <c s="138"/>
      <c s="138"/>
      <c s="138"/>
      <c s="138"/>
      <c s="138"/>
      <c s="138"/>
      <c s="138"/>
      <c s="138"/>
      <c s="138"/>
      <c s="138"/>
      <c s="139"/>
      <c s="137">
        <v>7</v>
      </c>
      <c s="138"/>
      <c s="138"/>
      <c s="138"/>
      <c s="138"/>
      <c s="138"/>
      <c s="138"/>
      <c s="138"/>
      <c s="138"/>
      <c s="138"/>
      <c s="139"/>
      <c s="137">
        <v>8</v>
      </c>
      <c s="138"/>
      <c s="138"/>
      <c s="138"/>
      <c s="138"/>
      <c s="138"/>
      <c s="138"/>
      <c s="138"/>
      <c s="138"/>
      <c s="139"/>
      <c s="137">
        <v>9</v>
      </c>
      <c s="138"/>
      <c s="138"/>
      <c s="138"/>
      <c s="138"/>
      <c s="139"/>
      <c s="137">
        <v>10</v>
      </c>
      <c s="138"/>
      <c s="138"/>
      <c s="138"/>
      <c s="138"/>
      <c s="138"/>
      <c s="138"/>
      <c s="138"/>
      <c s="138"/>
      <c s="139"/>
      <c s="137">
        <v>11</v>
      </c>
      <c s="138"/>
      <c s="138"/>
      <c s="138"/>
      <c s="138"/>
      <c s="138"/>
      <c s="138"/>
      <c s="138"/>
      <c s="138"/>
      <c s="139"/>
      <c s="137">
        <v>12</v>
      </c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8"/>
      <c s="139"/>
      <c s="137">
        <v>17</v>
      </c>
      <c s="138"/>
      <c s="138"/>
      <c s="138"/>
      <c s="138"/>
      <c s="138"/>
      <c s="138"/>
      <c s="138"/>
      <c s="138"/>
      <c s="138"/>
      <c s="138"/>
      <c s="139"/>
      <c s="137">
        <v>18</v>
      </c>
      <c s="138"/>
      <c s="138"/>
      <c s="138"/>
      <c s="138"/>
      <c s="138"/>
      <c s="138"/>
      <c s="138"/>
      <c s="138"/>
      <c s="138"/>
      <c s="138"/>
      <c s="138"/>
      <c s="139"/>
      <c s="137">
        <v>19</v>
      </c>
      <c s="138"/>
      <c s="138"/>
      <c s="138"/>
      <c s="138"/>
      <c s="138"/>
      <c s="138"/>
      <c s="138"/>
      <c s="138"/>
      <c s="138"/>
      <c s="138"/>
      <c s="138"/>
      <c s="139"/>
      <c s="137">
        <v>20</v>
      </c>
      <c s="138"/>
      <c s="138"/>
      <c s="138"/>
      <c s="138"/>
      <c s="138"/>
      <c s="138"/>
      <c s="138"/>
      <c s="138"/>
      <c s="138"/>
      <c s="138"/>
      <c s="139"/>
      <c s="137">
        <v>21</v>
      </c>
      <c s="138"/>
      <c s="138"/>
      <c s="138"/>
      <c s="138"/>
      <c s="138"/>
      <c s="138"/>
      <c s="138"/>
      <c s="138"/>
      <c s="138"/>
      <c s="138"/>
      <c s="139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6"/>
    </row>
    <row r="172" spans="1:221" s="7" customFormat="1" ht="57.75" customHeight="1">
      <c r="A172" s="300" t="s">
        <v>126</v>
      </c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2"/>
      <c s="182" t="s">
        <v>127</v>
      </c>
      <c s="182"/>
      <c s="182"/>
      <c s="182"/>
      <c s="182"/>
      <c s="182"/>
      <c s="182"/>
      <c s="182"/>
      <c s="182"/>
      <c s="182"/>
      <c s="182"/>
      <c s="182"/>
      <c s="182" t="s">
        <v>128</v>
      </c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3" t="s">
        <v>66</v>
      </c>
      <c s="183"/>
      <c s="183"/>
      <c s="183"/>
      <c s="183"/>
      <c s="183"/>
      <c s="183"/>
      <c s="183"/>
      <c s="183"/>
      <c s="183"/>
      <c s="183"/>
      <c s="183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225">
        <v>21</v>
      </c>
      <c s="226"/>
      <c s="226"/>
      <c s="226"/>
      <c s="226"/>
      <c s="226"/>
      <c s="226"/>
      <c s="226"/>
      <c s="226"/>
      <c s="227"/>
      <c s="225">
        <v>21</v>
      </c>
      <c s="226"/>
      <c s="226"/>
      <c s="226"/>
      <c s="226"/>
      <c s="226"/>
      <c s="226"/>
      <c s="226"/>
      <c s="226"/>
      <c s="227"/>
      <c s="225">
        <v>21</v>
      </c>
      <c s="226"/>
      <c s="226"/>
      <c s="226"/>
      <c s="226"/>
      <c s="226"/>
      <c s="226"/>
      <c s="226"/>
      <c s="226"/>
      <c s="227"/>
      <c s="228">
        <v>2808498.9300000002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3"/>
      <c s="228">
        <v>2805889.1299999999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2"/>
      <c s="233"/>
      <c s="228">
        <v>2809746.71</v>
      </c>
      <c s="229"/>
      <c s="229"/>
      <c s="229"/>
      <c s="229"/>
      <c s="229"/>
      <c s="229"/>
      <c s="229"/>
      <c s="229"/>
      <c s="229"/>
      <c s="229"/>
      <c s="230"/>
      <c s="231">
        <f t="shared" si="0" ref="GG172:GG182">FH172</f>
        <v>0</v>
      </c>
      <c s="232"/>
      <c s="232"/>
      <c s="232"/>
      <c s="232"/>
      <c s="232"/>
      <c s="232"/>
      <c s="232"/>
      <c s="232"/>
      <c s="232"/>
      <c s="232"/>
      <c s="233"/>
      <c r="HM172" s="6"/>
    </row>
    <row r="173" spans="1:221" s="7" customFormat="1" ht="57.75" customHeight="1" hidden="1">
      <c r="A173" s="300" t="s">
        <v>129</v>
      </c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2"/>
      <c s="182" t="s">
        <v>127</v>
      </c>
      <c s="182"/>
      <c s="182"/>
      <c s="182"/>
      <c s="182"/>
      <c s="182"/>
      <c s="182"/>
      <c s="182"/>
      <c s="182"/>
      <c s="182"/>
      <c s="182"/>
      <c s="182"/>
      <c s="182" t="s">
        <v>128</v>
      </c>
      <c s="182"/>
      <c s="182"/>
      <c s="182"/>
      <c s="182"/>
      <c s="182"/>
      <c s="182"/>
      <c s="182"/>
      <c s="182"/>
      <c s="182"/>
      <c s="182"/>
      <c s="182"/>
      <c s="182" t="s">
        <v>130</v>
      </c>
      <c s="182"/>
      <c s="182"/>
      <c s="182"/>
      <c s="182"/>
      <c s="182"/>
      <c s="182"/>
      <c s="182"/>
      <c s="182"/>
      <c s="182"/>
      <c s="182"/>
      <c s="182"/>
      <c s="183" t="s">
        <v>66</v>
      </c>
      <c s="183"/>
      <c s="183"/>
      <c s="183"/>
      <c s="183"/>
      <c s="183"/>
      <c s="183"/>
      <c s="183"/>
      <c s="183"/>
      <c s="183"/>
      <c s="183"/>
      <c s="183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30"/>
      <c s="231">
        <f t="shared" si="0"/>
        <v>0</v>
      </c>
      <c s="232"/>
      <c s="232"/>
      <c s="232"/>
      <c s="232"/>
      <c s="232"/>
      <c s="232"/>
      <c s="232"/>
      <c s="232"/>
      <c s="232"/>
      <c s="232"/>
      <c s="233"/>
      <c r="HM173" s="6"/>
    </row>
    <row r="174" spans="1:221" s="7" customFormat="1" ht="48.75" customHeight="1">
      <c r="A174" s="303" t="s">
        <v>131</v>
      </c>
      <c s="304"/>
      <c s="304"/>
      <c s="304"/>
      <c s="304"/>
      <c s="304"/>
      <c s="304"/>
      <c s="304"/>
      <c s="304"/>
      <c s="304"/>
      <c s="304"/>
      <c s="304"/>
      <c s="304"/>
      <c s="304"/>
      <c s="304"/>
      <c s="304"/>
      <c s="304"/>
      <c s="304"/>
      <c s="304"/>
      <c s="305"/>
      <c s="182" t="s">
        <v>127</v>
      </c>
      <c s="182"/>
      <c s="182"/>
      <c s="182"/>
      <c s="182"/>
      <c s="182"/>
      <c s="182"/>
      <c s="182"/>
      <c s="182"/>
      <c s="182"/>
      <c s="182"/>
      <c s="182"/>
      <c s="182" t="s">
        <v>132</v>
      </c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3" t="s">
        <v>66</v>
      </c>
      <c s="183"/>
      <c s="183"/>
      <c s="183"/>
      <c s="183"/>
      <c s="183"/>
      <c s="183"/>
      <c s="183"/>
      <c s="183"/>
      <c s="183"/>
      <c s="183"/>
      <c s="183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225">
        <v>1</v>
      </c>
      <c s="226"/>
      <c s="226"/>
      <c s="226"/>
      <c s="226"/>
      <c s="226"/>
      <c s="226"/>
      <c s="226"/>
      <c s="226"/>
      <c s="227"/>
      <c s="225">
        <v>1</v>
      </c>
      <c s="226"/>
      <c s="226"/>
      <c s="226"/>
      <c s="226"/>
      <c s="226"/>
      <c s="226"/>
      <c s="226"/>
      <c s="226"/>
      <c s="227"/>
      <c s="225">
        <v>1</v>
      </c>
      <c s="226"/>
      <c s="226"/>
      <c s="226"/>
      <c s="226"/>
      <c s="226"/>
      <c s="226"/>
      <c s="226"/>
      <c s="226"/>
      <c s="227"/>
      <c s="228">
        <v>133738.04000000001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3"/>
      <c s="228">
        <v>133613.76999999999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2"/>
      <c s="233"/>
      <c s="228">
        <v>133797.45999999999</v>
      </c>
      <c s="229"/>
      <c s="229"/>
      <c s="229"/>
      <c s="229"/>
      <c s="229"/>
      <c s="229"/>
      <c s="229"/>
      <c s="229"/>
      <c s="229"/>
      <c s="229"/>
      <c s="230"/>
      <c s="231">
        <f t="shared" si="0"/>
        <v>0</v>
      </c>
      <c s="232"/>
      <c s="232"/>
      <c s="232"/>
      <c s="232"/>
      <c s="232"/>
      <c s="232"/>
      <c s="232"/>
      <c s="232"/>
      <c s="232"/>
      <c s="232"/>
      <c s="233"/>
      <c r="HM174" s="6"/>
    </row>
    <row r="175" spans="1:221" s="7" customFormat="1" ht="59.25" customHeight="1">
      <c r="A175" s="300" t="s">
        <v>133</v>
      </c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2"/>
      <c s="182" t="s">
        <v>127</v>
      </c>
      <c s="182"/>
      <c s="182"/>
      <c s="182"/>
      <c s="182"/>
      <c s="182"/>
      <c s="182"/>
      <c s="182"/>
      <c s="182"/>
      <c s="182"/>
      <c s="182"/>
      <c s="182"/>
      <c s="182" t="s">
        <v>132</v>
      </c>
      <c s="182"/>
      <c s="182"/>
      <c s="182"/>
      <c s="182"/>
      <c s="182"/>
      <c s="182"/>
      <c s="182"/>
      <c s="182"/>
      <c s="182"/>
      <c s="182"/>
      <c s="182"/>
      <c s="182" t="s">
        <v>130</v>
      </c>
      <c s="182"/>
      <c s="182"/>
      <c s="182"/>
      <c s="182"/>
      <c s="182"/>
      <c s="182"/>
      <c s="182"/>
      <c s="182"/>
      <c s="182"/>
      <c s="182"/>
      <c s="182"/>
      <c s="183" t="s">
        <v>66</v>
      </c>
      <c s="183"/>
      <c s="183"/>
      <c s="183"/>
      <c s="183"/>
      <c s="183"/>
      <c s="183"/>
      <c s="183"/>
      <c s="183"/>
      <c s="183"/>
      <c s="183"/>
      <c s="183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225">
        <v>1</v>
      </c>
      <c s="226"/>
      <c s="226"/>
      <c s="226"/>
      <c s="226"/>
      <c s="226"/>
      <c s="226"/>
      <c s="226"/>
      <c s="226"/>
      <c s="227"/>
      <c s="225">
        <v>1</v>
      </c>
      <c s="226"/>
      <c s="226"/>
      <c s="226"/>
      <c s="226"/>
      <c s="226"/>
      <c s="226"/>
      <c s="226"/>
      <c s="226"/>
      <c s="227"/>
      <c s="225">
        <v>1</v>
      </c>
      <c s="226"/>
      <c s="226"/>
      <c s="226"/>
      <c s="226"/>
      <c s="226"/>
      <c s="226"/>
      <c s="226"/>
      <c s="226"/>
      <c s="227"/>
      <c s="228">
        <v>157558.34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3"/>
      <c s="228">
        <v>167600.79000000001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2"/>
      <c s="233"/>
      <c s="228">
        <v>167602.09</v>
      </c>
      <c s="229"/>
      <c s="229"/>
      <c s="229"/>
      <c s="229"/>
      <c s="229"/>
      <c s="229"/>
      <c s="229"/>
      <c s="229"/>
      <c s="229"/>
      <c s="229"/>
      <c s="230"/>
      <c s="231">
        <f t="shared" si="0"/>
        <v>0</v>
      </c>
      <c s="232"/>
      <c s="232"/>
      <c s="232"/>
      <c s="232"/>
      <c s="232"/>
      <c s="232"/>
      <c s="232"/>
      <c s="232"/>
      <c s="232"/>
      <c s="232"/>
      <c s="233"/>
      <c r="HM175" s="6"/>
    </row>
    <row r="176" spans="1:221" s="7" customFormat="1" ht="89.25" customHeight="1" hidden="1">
      <c r="A176" s="300" t="s">
        <v>134</v>
      </c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2"/>
      <c s="182" t="s">
        <v>135</v>
      </c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3" t="s">
        <v>66</v>
      </c>
      <c s="183"/>
      <c s="183"/>
      <c s="183"/>
      <c s="183"/>
      <c s="183"/>
      <c s="183"/>
      <c s="183"/>
      <c s="183"/>
      <c s="183"/>
      <c s="183"/>
      <c s="183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30"/>
      <c s="231">
        <f t="shared" si="0"/>
        <v>0</v>
      </c>
      <c s="232"/>
      <c s="232"/>
      <c s="232"/>
      <c s="232"/>
      <c s="232"/>
      <c s="232"/>
      <c s="232"/>
      <c s="232"/>
      <c s="232"/>
      <c s="232"/>
      <c s="233"/>
      <c r="HM176" s="6"/>
    </row>
    <row r="177" spans="1:221" s="7" customFormat="1" ht="57.75" customHeight="1" hidden="1">
      <c r="A177" s="300" t="s">
        <v>131</v>
      </c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2"/>
      <c s="182" t="s">
        <v>135</v>
      </c>
      <c s="182"/>
      <c s="182"/>
      <c s="182"/>
      <c s="182"/>
      <c s="182"/>
      <c s="182"/>
      <c s="182"/>
      <c s="182"/>
      <c s="182"/>
      <c s="182"/>
      <c s="182"/>
      <c s="182" t="s">
        <v>132</v>
      </c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3" t="s">
        <v>66</v>
      </c>
      <c s="183"/>
      <c s="183"/>
      <c s="183"/>
      <c s="183"/>
      <c s="183"/>
      <c s="183"/>
      <c s="183"/>
      <c s="183"/>
      <c s="183"/>
      <c s="183"/>
      <c s="183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30"/>
      <c s="231">
        <f t="shared" si="0"/>
        <v>0</v>
      </c>
      <c s="232"/>
      <c s="232"/>
      <c s="232"/>
      <c s="232"/>
      <c s="232"/>
      <c s="232"/>
      <c s="232"/>
      <c s="232"/>
      <c s="232"/>
      <c s="232"/>
      <c s="233"/>
      <c r="HM177" s="6"/>
    </row>
    <row r="178" spans="1:221" s="7" customFormat="1" ht="60" customHeight="1" hidden="1">
      <c r="A178" s="300" t="s">
        <v>137</v>
      </c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2" t="s">
        <v>132</v>
      </c>
      <c s="182"/>
      <c s="182"/>
      <c s="182"/>
      <c s="182"/>
      <c s="182"/>
      <c s="182"/>
      <c s="182"/>
      <c s="182"/>
      <c s="182"/>
      <c s="182"/>
      <c s="182"/>
      <c s="182" t="s">
        <v>130</v>
      </c>
      <c s="182"/>
      <c s="182"/>
      <c s="182"/>
      <c s="182"/>
      <c s="182"/>
      <c s="182"/>
      <c s="182"/>
      <c s="182"/>
      <c s="182"/>
      <c s="182"/>
      <c s="182"/>
      <c s="183" t="s">
        <v>66</v>
      </c>
      <c s="183"/>
      <c s="183"/>
      <c s="183"/>
      <c s="183"/>
      <c s="183"/>
      <c s="183"/>
      <c s="183"/>
      <c s="183"/>
      <c s="183"/>
      <c s="183"/>
      <c s="183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30"/>
      <c s="231">
        <f t="shared" si="0"/>
        <v>0</v>
      </c>
      <c s="232"/>
      <c s="232"/>
      <c s="232"/>
      <c s="232"/>
      <c s="232"/>
      <c s="232"/>
      <c s="232"/>
      <c s="232"/>
      <c s="232"/>
      <c s="232"/>
      <c s="233"/>
      <c r="HM178" s="6"/>
    </row>
    <row r="179" spans="1:221" s="7" customFormat="1" ht="32.25" customHeight="1" hidden="1">
      <c r="A179" s="300" t="s">
        <v>138</v>
      </c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2" t="s">
        <v>132</v>
      </c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3" t="s">
        <v>66</v>
      </c>
      <c s="183"/>
      <c s="183"/>
      <c s="183"/>
      <c s="183"/>
      <c s="183"/>
      <c s="183"/>
      <c s="183"/>
      <c s="183"/>
      <c s="183"/>
      <c s="183"/>
      <c s="183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30"/>
      <c s="231">
        <f t="shared" si="0"/>
        <v>0</v>
      </c>
      <c s="232"/>
      <c s="232"/>
      <c s="232"/>
      <c s="232"/>
      <c s="232"/>
      <c s="232"/>
      <c s="232"/>
      <c s="232"/>
      <c s="232"/>
      <c s="232"/>
      <c s="233"/>
      <c r="HM179" s="6"/>
    </row>
    <row r="180" spans="1:221" s="7" customFormat="1" ht="30.75" customHeight="1">
      <c r="A180" s="300" t="s">
        <v>139</v>
      </c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3" t="s">
        <v>66</v>
      </c>
      <c s="183"/>
      <c s="183"/>
      <c s="183"/>
      <c s="183"/>
      <c s="183"/>
      <c s="183"/>
      <c s="183"/>
      <c s="183"/>
      <c s="183"/>
      <c s="183"/>
      <c s="183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225">
        <v>88</v>
      </c>
      <c s="226"/>
      <c s="226"/>
      <c s="226"/>
      <c s="226"/>
      <c s="226"/>
      <c s="226"/>
      <c s="226"/>
      <c s="226"/>
      <c s="227"/>
      <c s="225">
        <v>88</v>
      </c>
      <c s="226"/>
      <c s="226"/>
      <c s="226"/>
      <c s="226"/>
      <c s="226"/>
      <c s="226"/>
      <c s="226"/>
      <c s="226"/>
      <c s="227"/>
      <c s="225">
        <v>88</v>
      </c>
      <c s="226"/>
      <c s="226"/>
      <c s="226"/>
      <c s="226"/>
      <c s="226"/>
      <c s="226"/>
      <c s="226"/>
      <c s="226"/>
      <c s="227"/>
      <c s="228">
        <v>11768947.91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3"/>
      <c s="228">
        <v>11758011.6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2"/>
      <c s="233"/>
      <c s="228">
        <v>11774176.699999999</v>
      </c>
      <c s="229"/>
      <c s="229"/>
      <c s="229"/>
      <c s="229"/>
      <c s="229"/>
      <c s="229"/>
      <c s="229"/>
      <c s="229"/>
      <c s="229"/>
      <c s="229"/>
      <c s="230"/>
      <c s="231">
        <f t="shared" si="0"/>
        <v>0</v>
      </c>
      <c s="232"/>
      <c s="232"/>
      <c s="232"/>
      <c s="232"/>
      <c s="232"/>
      <c s="232"/>
      <c s="232"/>
      <c s="232"/>
      <c s="232"/>
      <c s="232"/>
      <c s="233"/>
      <c r="HM180" s="6"/>
    </row>
    <row r="181" spans="1:221" s="7" customFormat="1" ht="96" customHeight="1" hidden="1">
      <c r="A181" s="300" t="s">
        <v>140</v>
      </c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2" t="s">
        <v>141</v>
      </c>
      <c s="182"/>
      <c s="182"/>
      <c s="182"/>
      <c s="182"/>
      <c s="182"/>
      <c s="182"/>
      <c s="182"/>
      <c s="182"/>
      <c s="182"/>
      <c s="182"/>
      <c s="182"/>
      <c s="183" t="s">
        <v>66</v>
      </c>
      <c s="183"/>
      <c s="183"/>
      <c s="183"/>
      <c s="183"/>
      <c s="183"/>
      <c s="183"/>
      <c s="183"/>
      <c s="183"/>
      <c s="183"/>
      <c s="183"/>
      <c s="183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30"/>
      <c s="231">
        <f t="shared" si="0"/>
        <v>0</v>
      </c>
      <c s="232"/>
      <c s="232"/>
      <c s="232"/>
      <c s="232"/>
      <c s="232"/>
      <c s="232"/>
      <c s="232"/>
      <c s="232"/>
      <c s="232"/>
      <c s="232"/>
      <c s="233"/>
      <c r="HM181" s="6"/>
    </row>
    <row r="182" spans="1:221" s="215" customFormat="1" ht="80.25" customHeight="1" hidden="1">
      <c r="A182" s="300" t="s">
        <v>142</v>
      </c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1"/>
      <c s="30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2" t="s">
        <v>65</v>
      </c>
      <c s="182"/>
      <c s="182"/>
      <c s="182"/>
      <c s="182"/>
      <c s="182"/>
      <c s="182"/>
      <c s="182"/>
      <c s="182"/>
      <c s="182"/>
      <c s="182"/>
      <c s="182"/>
      <c s="182" t="s">
        <v>130</v>
      </c>
      <c s="182"/>
      <c s="182"/>
      <c s="182"/>
      <c s="182"/>
      <c s="182"/>
      <c s="182"/>
      <c s="182"/>
      <c s="182"/>
      <c s="182"/>
      <c s="182"/>
      <c s="182"/>
      <c s="183" t="s">
        <v>66</v>
      </c>
      <c s="183"/>
      <c s="183"/>
      <c s="183"/>
      <c s="183"/>
      <c s="183"/>
      <c s="183"/>
      <c s="183"/>
      <c s="183"/>
      <c s="183"/>
      <c s="183"/>
      <c s="183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5">
        <v>0</v>
      </c>
      <c s="226"/>
      <c s="226"/>
      <c s="226"/>
      <c s="226"/>
      <c s="226"/>
      <c s="226"/>
      <c s="226"/>
      <c s="226"/>
      <c s="2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30"/>
      <c s="231">
        <f t="shared" si="0"/>
        <v>0</v>
      </c>
      <c s="232"/>
      <c s="232"/>
      <c s="232"/>
      <c s="232"/>
      <c s="232"/>
      <c s="232"/>
      <c s="232"/>
      <c s="232"/>
      <c s="232"/>
      <c s="232"/>
      <c s="233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275"/>
    </row>
    <row r="183" spans="1:221" s="7" customFormat="1" ht="21" customHeight="1">
      <c r="A183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6"/>
    </row>
    <row r="184" spans="1:221" s="241" customFormat="1" ht="15">
      <c r="A184" s="86" t="s">
        <v>79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235">
        <v>10</v>
      </c>
      <c s="235"/>
      <c s="235"/>
      <c s="235"/>
      <c s="235"/>
      <c s="235"/>
      <c s="235"/>
      <c s="235"/>
      <c s="235"/>
      <c s="235"/>
      <c s="236"/>
      <c s="236"/>
      <c s="245"/>
    </row>
    <row r="185" spans="1:221" s="241" customFormat="1" ht="15">
      <c r="A185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245"/>
    </row>
    <row r="186" spans="1:218" s="241" customFormat="1" ht="20.25" customHeight="1">
      <c r="A186" s="86" t="s">
        <v>98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187" spans="1:218" s="241" customFormat="1" ht="14.25" customHeight="1">
      <c r="A187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188" spans="1:161 221:221" ht="9.75" customHeight="1">
      <c r="A188" s="238" t="s">
        <v>99</v>
      </c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40"/>
      <c r="HM188" s="86"/>
    </row>
    <row r="189" spans="1:221" ht="13.5" customHeight="1">
      <c r="A189" s="106" t="s">
        <v>100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101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102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103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60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r="HM189" s="86"/>
    </row>
    <row r="190" spans="1:221" ht="15">
      <c r="A190" s="242">
        <v>1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>
        <v>2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3" t="s">
        <v>104</v>
      </c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 t="s">
        <v>105</v>
      </c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2">
        <v>5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r="HM190" s="86"/>
    </row>
    <row r="191" spans="1:221" ht="13.5" customHeight="1">
      <c r="A191"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r="HM191" s="86"/>
    </row>
    <row r="192" spans="221:221" ht="7.5" customHeight="1">
      <c r="HM192" s="86"/>
    </row>
    <row r="193" spans="1:218" s="241" customFormat="1" ht="18" customHeight="1">
      <c r="A193" s="86" t="s">
        <v>106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194" spans="1:218" s="241" customFormat="1" ht="18" customHeight="1">
      <c r="A194" s="86" t="s">
        <v>107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195" spans="1:218" s="241" customFormat="1" ht="18" customHeight="1">
      <c r="A195" s="114" t="s">
        <v>108</v>
      </c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196" spans="1:218" s="241" customFormat="1" ht="18" customHeight="1">
      <c r="A196" s="251" t="s">
        <v>109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</row>
    <row r="197" spans="1:218" s="241" customFormat="1" ht="18" customHeight="1">
      <c r="A197" s="251" t="s">
        <v>110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</row>
    <row r="198" spans="1:218" s="241" customFormat="1" ht="18" customHeight="1">
      <c r="A198" s="251" t="s">
        <v>111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</row>
    <row r="199" spans="1:433" s="241" customFormat="1" ht="30.75" customHeight="1">
      <c r="A199" s="306" t="s">
        <v>112</v>
      </c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256"/>
      <c s="256"/>
      <c s="256"/>
      <c s="256"/>
      <c s="256"/>
      <c s="256"/>
      <c s="256"/>
      <c s="256"/>
      <c s="256" t="s">
        <v>113</v>
      </c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</row>
    <row r="200" spans="1:433" s="241" customFormat="1" ht="18" customHeight="1">
      <c r="A200" s="306" t="s">
        <v>114</v>
      </c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</row>
    <row r="201" spans="1:218" s="241" customFormat="1" ht="18" customHeight="1">
      <c r="A201" s="114" t="s">
        <v>115</v>
      </c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202" spans="1:1 221:221" ht="18" customHeight="1">
      <c r="A202" s="86" t="s">
        <v>117</v>
      </c>
      <c r="HM202" s="86"/>
    </row>
    <row r="203" spans="1:218" s="241" customFormat="1" ht="38.25" customHeight="1">
      <c r="A203" s="106" t="s">
        <v>118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119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246" t="s">
        <v>120</v>
      </c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</row>
    <row r="204" spans="1:218" s="241" customFormat="1" ht="12.75" customHeight="1">
      <c r="A204" s="242">
        <v>1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106">
        <v>2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262">
        <v>3</v>
      </c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262"/>
    </row>
    <row r="205" spans="1:221" ht="35.25" customHeight="1">
      <c r="A205" s="307" t="s">
        <v>143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264" t="s">
        <v>144</v>
      </c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133"/>
      <c s="133"/>
      <c s="133"/>
      <c s="133"/>
      <c s="133"/>
      <c s="133"/>
      <c s="133"/>
      <c s="133"/>
      <c s="133"/>
      <c s="133"/>
      <c s="133"/>
      <c s="133"/>
      <c s="133"/>
      <c s="133"/>
      <c s="133"/>
      <c s="133"/>
      <c r="HM205" s="86"/>
    </row>
    <row r="206" spans="1:221" s="241" customFormat="1" ht="26.25" customHeight="1">
      <c r="A206" s="90" t="s">
        <v>145</v>
      </c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1"/>
      <c s="91"/>
      <c s="245"/>
    </row>
    <row r="207" spans="1:221" s="241" customFormat="1" ht="13.5" customHeight="1">
      <c r="A207"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5"/>
      <c s="266"/>
      <c s="266"/>
      <c s="245"/>
    </row>
    <row r="208" spans="1:221" s="241" customFormat="1" ht="13.5" customHeight="1">
      <c r="A208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245"/>
    </row>
    <row r="209" spans="1:221" s="241" customFormat="1" ht="20.25" customHeight="1">
      <c r="A209" s="267" t="s">
        <v>33</v>
      </c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308" t="s">
        <v>146</v>
      </c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308"/>
      <c s="269" t="s">
        <v>35</v>
      </c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70"/>
      <c s="309" t="s">
        <v>147</v>
      </c>
      <c s="309"/>
      <c s="309"/>
      <c s="309"/>
      <c s="309"/>
      <c s="309"/>
      <c s="309"/>
      <c s="309"/>
      <c s="309"/>
      <c s="309"/>
      <c s="97"/>
      <c s="97"/>
      <c s="245"/>
    </row>
    <row r="210" spans="1:221" s="241" customFormat="1" ht="20.25" customHeight="1">
      <c r="A210" s="310" t="s">
        <v>37</v>
      </c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273" t="s">
        <v>38</v>
      </c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69" t="s">
        <v>39</v>
      </c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70"/>
      <c s="309"/>
      <c s="309"/>
      <c s="309"/>
      <c s="309"/>
      <c s="309"/>
      <c s="309"/>
      <c s="309"/>
      <c s="309"/>
      <c s="309"/>
      <c s="309"/>
      <c s="97"/>
      <c s="97"/>
      <c s="245"/>
    </row>
    <row r="211" spans="1:221" s="241" customFormat="1" ht="13.5" customHeight="1">
      <c r="A211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245"/>
    </row>
    <row r="212" spans="1:221" s="241" customFormat="1" ht="16.5" customHeight="1">
      <c r="A212" s="274" t="s">
        <v>40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245"/>
    </row>
    <row r="213" spans="1:221" s="241" customFormat="1" ht="19.5" customHeight="1">
      <c r="A213" s="274" t="s">
        <v>41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245"/>
    </row>
    <row r="214" spans="1:221" s="241" customFormat="1" ht="13.5" customHeight="1">
      <c r="A214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245"/>
    </row>
    <row r="215" spans="1:221" s="241" customFormat="1" ht="30" customHeight="1">
      <c r="A215" s="100" t="s">
        <v>42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43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44</v>
      </c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3" t="s">
        <v>45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106" t="s">
        <v>46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7"/>
      <c s="107"/>
      <c s="245"/>
    </row>
    <row r="216" spans="1:221" s="241" customFormat="1" ht="16.5" customHeight="1">
      <c r="A216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47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48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11">
        <v>20</v>
      </c>
      <c s="112"/>
      <c s="112"/>
      <c s="112"/>
      <c s="113" t="s">
        <v>49</v>
      </c>
      <c s="113"/>
      <c s="113"/>
      <c s="113"/>
      <c s="114" t="s">
        <v>50</v>
      </c>
      <c s="114"/>
      <c s="114"/>
      <c s="114"/>
      <c s="115"/>
      <c s="111">
        <v>20</v>
      </c>
      <c s="112"/>
      <c s="112"/>
      <c s="112"/>
      <c s="113" t="s">
        <v>51</v>
      </c>
      <c s="113"/>
      <c s="113"/>
      <c s="113"/>
      <c s="116" t="s">
        <v>50</v>
      </c>
      <c s="116"/>
      <c s="116"/>
      <c s="116"/>
      <c s="117"/>
      <c s="118">
        <v>20</v>
      </c>
      <c s="119"/>
      <c s="119"/>
      <c s="119"/>
      <c s="120" t="s">
        <v>52</v>
      </c>
      <c s="120"/>
      <c s="120"/>
      <c s="120"/>
      <c s="116" t="s">
        <v>50</v>
      </c>
      <c s="116"/>
      <c s="116"/>
      <c s="117"/>
      <c s="121"/>
      <c s="121"/>
      <c s="245"/>
    </row>
    <row r="217" spans="1:221" s="241" customFormat="1" ht="16.5" customHeight="1">
      <c r="A217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5" t="s">
        <v>53</v>
      </c>
      <c s="126"/>
      <c s="126"/>
      <c s="126"/>
      <c s="126"/>
      <c s="126"/>
      <c s="126"/>
      <c s="126"/>
      <c s="126"/>
      <c s="126"/>
      <c s="126"/>
      <c s="126"/>
      <c s="127"/>
      <c s="125" t="s">
        <v>54</v>
      </c>
      <c s="126"/>
      <c s="126"/>
      <c s="126"/>
      <c s="126"/>
      <c s="126"/>
      <c s="126"/>
      <c s="126"/>
      <c s="126"/>
      <c s="126"/>
      <c s="126"/>
      <c s="126"/>
      <c s="127"/>
      <c s="128" t="s">
        <v>55</v>
      </c>
      <c s="128"/>
      <c s="128"/>
      <c s="128"/>
      <c s="128"/>
      <c s="128"/>
      <c s="128"/>
      <c s="128"/>
      <c s="128"/>
      <c s="128"/>
      <c s="128"/>
      <c s="128"/>
      <c s="129"/>
      <c s="129"/>
      <c s="245"/>
    </row>
    <row r="218" spans="1:221" s="241" customFormat="1" ht="24.75" customHeight="1">
      <c r="A218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56</v>
      </c>
      <c s="101"/>
      <c s="101"/>
      <c s="101"/>
      <c s="101"/>
      <c s="101"/>
      <c s="101"/>
      <c s="101"/>
      <c s="101"/>
      <c s="101"/>
      <c s="101"/>
      <c s="101"/>
      <c s="101"/>
      <c s="100" t="s">
        <v>57</v>
      </c>
      <c s="101"/>
      <c s="101"/>
      <c s="101"/>
      <c s="101"/>
      <c s="101"/>
      <c s="101"/>
      <c s="101"/>
      <c s="101"/>
      <c s="101"/>
      <c s="101"/>
      <c s="101"/>
      <c s="101"/>
      <c s="100" t="s">
        <v>58</v>
      </c>
      <c s="101"/>
      <c s="101"/>
      <c s="101"/>
      <c s="101"/>
      <c s="101"/>
      <c s="101"/>
      <c s="101"/>
      <c s="101"/>
      <c s="101"/>
      <c s="101"/>
      <c s="101"/>
      <c s="101"/>
      <c s="130" t="s">
        <v>59</v>
      </c>
      <c s="131"/>
      <c s="131"/>
      <c s="131"/>
      <c s="131"/>
      <c s="131"/>
      <c s="131"/>
      <c s="131"/>
      <c s="131"/>
      <c s="131"/>
      <c s="131"/>
      <c s="131"/>
      <c s="131"/>
      <c s="131"/>
      <c s="132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94</v>
      </c>
      <c s="101"/>
      <c s="101"/>
      <c s="101"/>
      <c s="101"/>
      <c s="101"/>
      <c s="101"/>
      <c s="101"/>
      <c s="101"/>
      <c s="101"/>
      <c s="102"/>
      <c s="100" t="s">
        <v>61</v>
      </c>
      <c s="101"/>
      <c s="101"/>
      <c s="101"/>
      <c s="101"/>
      <c s="101"/>
      <c s="102"/>
      <c s="125"/>
      <c s="126"/>
      <c s="126"/>
      <c s="126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6"/>
      <c s="126"/>
      <c s="126"/>
      <c s="127"/>
      <c s="133"/>
      <c s="133"/>
      <c s="133"/>
      <c s="133"/>
      <c s="133"/>
      <c s="133"/>
      <c s="133"/>
      <c s="133"/>
      <c s="133"/>
      <c s="133"/>
      <c s="133"/>
      <c s="133"/>
      <c s="129"/>
      <c s="129"/>
      <c s="245"/>
    </row>
    <row r="219" spans="1:221" s="10" customFormat="1" ht="15.75" customHeight="1">
      <c r="A219"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34" t="s">
        <v>56</v>
      </c>
      <c s="135"/>
      <c s="135"/>
      <c s="135"/>
      <c s="135"/>
      <c s="135"/>
      <c s="135"/>
      <c s="135"/>
      <c s="135"/>
      <c s="135"/>
      <c s="135"/>
      <c s="135"/>
      <c s="135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4"/>
      <c s="135"/>
      <c s="135"/>
      <c s="135"/>
      <c s="135"/>
      <c s="135"/>
      <c s="135"/>
      <c s="135"/>
      <c s="135"/>
      <c s="135"/>
      <c s="135"/>
      <c s="135"/>
      <c s="135"/>
      <c s="135"/>
      <c s="136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4"/>
      <c s="134"/>
      <c s="135"/>
      <c s="135"/>
      <c s="135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5"/>
      <c s="135"/>
      <c s="135"/>
      <c s="136"/>
      <c s="133"/>
      <c s="133"/>
      <c s="133"/>
      <c s="133"/>
      <c s="133"/>
      <c s="133"/>
      <c s="133"/>
      <c s="133"/>
      <c s="133"/>
      <c s="133"/>
      <c s="133"/>
      <c s="133"/>
      <c s="129"/>
      <c s="129"/>
      <c s="9"/>
    </row>
    <row r="220" spans="1:221" s="10" customFormat="1" ht="24" customHeight="1">
      <c r="A220" s="137">
        <v>1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8"/>
      <c s="138"/>
      <c s="137">
        <v>3</v>
      </c>
      <c s="138"/>
      <c s="138"/>
      <c s="138"/>
      <c s="138"/>
      <c s="138"/>
      <c s="138"/>
      <c s="138"/>
      <c s="138"/>
      <c s="138"/>
      <c s="138"/>
      <c s="138"/>
      <c s="138"/>
      <c s="137">
        <v>4</v>
      </c>
      <c s="138"/>
      <c s="138"/>
      <c s="138"/>
      <c s="138"/>
      <c s="138"/>
      <c s="138"/>
      <c s="138"/>
      <c s="138"/>
      <c s="138"/>
      <c s="138"/>
      <c s="138"/>
      <c s="138"/>
      <c s="137">
        <v>5</v>
      </c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7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8</v>
      </c>
      <c s="138"/>
      <c s="138"/>
      <c s="138"/>
      <c s="138"/>
      <c s="138"/>
      <c s="138"/>
      <c s="138"/>
      <c s="138"/>
      <c s="138"/>
      <c s="139"/>
      <c s="137">
        <v>9</v>
      </c>
      <c s="138"/>
      <c s="138"/>
      <c s="138"/>
      <c s="138"/>
      <c s="138"/>
      <c s="139"/>
      <c s="137">
        <v>10</v>
      </c>
      <c s="138"/>
      <c s="138"/>
      <c s="138"/>
      <c s="138"/>
      <c s="138"/>
      <c s="138"/>
      <c s="138"/>
      <c s="138"/>
      <c s="138"/>
      <c s="138"/>
      <c s="138"/>
      <c s="139"/>
      <c s="137">
        <v>11</v>
      </c>
      <c s="138"/>
      <c s="138"/>
      <c s="138"/>
      <c s="138"/>
      <c s="138"/>
      <c s="138"/>
      <c s="138"/>
      <c s="138"/>
      <c s="138"/>
      <c s="138"/>
      <c s="138"/>
      <c s="139"/>
      <c s="140">
        <v>12</v>
      </c>
      <c s="140"/>
      <c s="140"/>
      <c s="140"/>
      <c s="140"/>
      <c s="140"/>
      <c s="140"/>
      <c s="140"/>
      <c s="140"/>
      <c s="140"/>
      <c s="140"/>
      <c s="140"/>
      <c s="141"/>
      <c s="141"/>
      <c s="9"/>
    </row>
    <row r="221" spans="1:221" s="10" customFormat="1" ht="45.75" customHeight="1" hidden="1">
      <c r="A221" s="311" t="s">
        <v>148</v>
      </c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3"/>
      <c s="314" t="s">
        <v>127</v>
      </c>
      <c s="315"/>
      <c s="315"/>
      <c s="315"/>
      <c s="315"/>
      <c s="315"/>
      <c s="315"/>
      <c s="315"/>
      <c s="315"/>
      <c s="315"/>
      <c s="315"/>
      <c s="315"/>
      <c s="316"/>
      <c s="314" t="s">
        <v>128</v>
      </c>
      <c s="315"/>
      <c s="315"/>
      <c s="315"/>
      <c s="315"/>
      <c s="315"/>
      <c s="315"/>
      <c s="315"/>
      <c s="315"/>
      <c s="315"/>
      <c s="315"/>
      <c s="315"/>
      <c s="316"/>
      <c s="314" t="s">
        <v>65</v>
      </c>
      <c s="315"/>
      <c s="315"/>
      <c s="315"/>
      <c s="315"/>
      <c s="315"/>
      <c s="315"/>
      <c s="315"/>
      <c s="315"/>
      <c s="315"/>
      <c s="315"/>
      <c s="315"/>
      <c s="316"/>
      <c s="317" t="s">
        <v>66</v>
      </c>
      <c s="318"/>
      <c s="318"/>
      <c s="318"/>
      <c s="318"/>
      <c s="318"/>
      <c s="318"/>
      <c s="318"/>
      <c s="318"/>
      <c s="318"/>
      <c s="318"/>
      <c s="318"/>
      <c s="318"/>
      <c s="318"/>
      <c s="319"/>
      <c s="320" t="s">
        <v>149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23">
        <f>CR277</f>
        <v>4</v>
      </c>
      <c s="324"/>
      <c s="9"/>
    </row>
    <row r="222" spans="1:221" s="10" customFormat="1" ht="36" customHeight="1">
      <c r="A222" s="325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7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150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25</v>
      </c>
      <c s="156"/>
      <c s="156"/>
      <c s="156"/>
      <c s="156"/>
      <c s="156"/>
      <c s="156"/>
      <c s="156"/>
      <c s="156"/>
      <c s="156"/>
      <c s="156"/>
      <c s="156"/>
      <c s="156"/>
      <c s="156">
        <v>25</v>
      </c>
      <c s="156"/>
      <c s="156"/>
      <c s="156"/>
      <c s="156"/>
      <c s="156"/>
      <c s="156"/>
      <c s="156"/>
      <c s="156"/>
      <c s="156"/>
      <c s="156"/>
      <c s="156"/>
      <c s="156"/>
      <c s="156">
        <v>25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23" spans="1:221" s="10" customFormat="1" ht="47.25" customHeight="1">
      <c r="A223" s="325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7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151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24" spans="1:221" s="10" customFormat="1" ht="48" customHeight="1">
      <c r="A224" s="335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7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41"/>
      <c s="342"/>
      <c s="342"/>
      <c s="342"/>
      <c s="342"/>
      <c s="342"/>
      <c s="342"/>
      <c s="342"/>
      <c s="342"/>
      <c s="342"/>
      <c s="342"/>
      <c s="342"/>
      <c s="342"/>
      <c s="342"/>
      <c s="343"/>
      <c s="320" t="s">
        <v>152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344"/>
      <c s="324"/>
      <c s="9"/>
    </row>
    <row r="225" spans="1:221" s="10" customFormat="1" ht="39.75" customHeight="1" hidden="1">
      <c r="A225" s="311" t="s">
        <v>153</v>
      </c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3"/>
      <c s="314" t="s">
        <v>127</v>
      </c>
      <c s="315"/>
      <c s="315"/>
      <c s="315"/>
      <c s="315"/>
      <c s="315"/>
      <c s="315"/>
      <c s="315"/>
      <c s="315"/>
      <c s="315"/>
      <c s="315"/>
      <c s="315"/>
      <c s="316"/>
      <c s="314" t="s">
        <v>128</v>
      </c>
      <c s="315"/>
      <c s="315"/>
      <c s="315"/>
      <c s="315"/>
      <c s="315"/>
      <c s="315"/>
      <c s="315"/>
      <c s="315"/>
      <c s="315"/>
      <c s="315"/>
      <c s="315"/>
      <c s="316"/>
      <c s="314" t="s">
        <v>130</v>
      </c>
      <c s="315"/>
      <c s="315"/>
      <c s="315"/>
      <c s="315"/>
      <c s="315"/>
      <c s="315"/>
      <c s="315"/>
      <c s="315"/>
      <c s="315"/>
      <c s="315"/>
      <c s="315"/>
      <c s="316"/>
      <c s="317" t="s">
        <v>66</v>
      </c>
      <c s="318"/>
      <c s="318"/>
      <c s="318"/>
      <c s="318"/>
      <c s="318"/>
      <c s="318"/>
      <c s="318"/>
      <c s="318"/>
      <c s="318"/>
      <c s="318"/>
      <c s="318"/>
      <c s="318"/>
      <c s="318"/>
      <c s="319"/>
      <c s="320" t="s">
        <v>149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23">
        <f>CR278</f>
        <v>0.67000000000000004</v>
      </c>
      <c s="324"/>
      <c s="9"/>
    </row>
    <row r="226" spans="1:221" s="10" customFormat="1" ht="39.75" customHeight="1" hidden="1">
      <c r="A226" s="325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7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150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27" spans="1:221" s="10" customFormat="1" ht="46.5" customHeight="1" hidden="1">
      <c r="A227" s="325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7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151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28" spans="1:221" s="10" customFormat="1" ht="51.75" customHeight="1" hidden="1">
      <c r="A228" s="335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7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41"/>
      <c s="342"/>
      <c s="342"/>
      <c s="342"/>
      <c s="342"/>
      <c s="342"/>
      <c s="342"/>
      <c s="342"/>
      <c s="342"/>
      <c s="342"/>
      <c s="342"/>
      <c s="342"/>
      <c s="342"/>
      <c s="342"/>
      <c s="343"/>
      <c s="320" t="s">
        <v>152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44"/>
      <c s="324"/>
      <c s="9"/>
    </row>
    <row r="229" spans="1:221" s="10" customFormat="1" ht="41.25" customHeight="1" hidden="1">
      <c r="A229" s="345" t="s">
        <v>154</v>
      </c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7"/>
      <c s="314" t="s">
        <v>127</v>
      </c>
      <c s="315"/>
      <c s="315"/>
      <c s="315"/>
      <c s="315"/>
      <c s="315"/>
      <c s="315"/>
      <c s="315"/>
      <c s="315"/>
      <c s="315"/>
      <c s="315"/>
      <c s="315"/>
      <c s="316"/>
      <c s="314" t="s">
        <v>132</v>
      </c>
      <c s="315"/>
      <c s="315"/>
      <c s="315"/>
      <c s="315"/>
      <c s="315"/>
      <c s="315"/>
      <c s="315"/>
      <c s="315"/>
      <c s="315"/>
      <c s="315"/>
      <c s="315"/>
      <c s="316"/>
      <c s="314" t="s">
        <v>130</v>
      </c>
      <c s="315"/>
      <c s="315"/>
      <c s="315"/>
      <c s="315"/>
      <c s="315"/>
      <c s="315"/>
      <c s="315"/>
      <c s="315"/>
      <c s="315"/>
      <c s="315"/>
      <c s="315"/>
      <c s="316"/>
      <c s="317" t="s">
        <v>66</v>
      </c>
      <c s="318"/>
      <c s="318"/>
      <c s="318"/>
      <c s="318"/>
      <c s="318"/>
      <c s="318"/>
      <c s="318"/>
      <c s="318"/>
      <c s="318"/>
      <c s="318"/>
      <c s="318"/>
      <c s="318"/>
      <c s="318"/>
      <c s="319"/>
      <c s="320" t="s">
        <v>149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23">
        <f>CR279</f>
        <v>0</v>
      </c>
      <c s="324"/>
      <c s="9"/>
    </row>
    <row r="230" spans="1:221" s="10" customFormat="1" ht="41.25" customHeight="1" hidden="1">
      <c r="A230" s="348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5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150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31" spans="1:221" s="10" customFormat="1" ht="41.25" customHeight="1" hidden="1">
      <c r="A231" s="348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5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151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32" spans="1:221" s="10" customFormat="1" ht="47.25" customHeight="1" hidden="1">
      <c r="A232" s="351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3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41"/>
      <c s="342"/>
      <c s="342"/>
      <c s="342"/>
      <c s="342"/>
      <c s="342"/>
      <c s="342"/>
      <c s="342"/>
      <c s="342"/>
      <c s="342"/>
      <c s="342"/>
      <c s="342"/>
      <c s="342"/>
      <c s="342"/>
      <c s="343"/>
      <c s="320" t="s">
        <v>152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44"/>
      <c s="324"/>
      <c s="9"/>
    </row>
    <row r="233" spans="1:221" s="10" customFormat="1" ht="46.5" customHeight="1" hidden="1">
      <c r="A233" s="311" t="s">
        <v>155</v>
      </c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3"/>
      <c s="314" t="s">
        <v>127</v>
      </c>
      <c s="315"/>
      <c s="315"/>
      <c s="315"/>
      <c s="315"/>
      <c s="315"/>
      <c s="315"/>
      <c s="315"/>
      <c s="315"/>
      <c s="315"/>
      <c s="315"/>
      <c s="315"/>
      <c s="316"/>
      <c s="314" t="s">
        <v>132</v>
      </c>
      <c s="315"/>
      <c s="315"/>
      <c s="315"/>
      <c s="315"/>
      <c s="315"/>
      <c s="315"/>
      <c s="315"/>
      <c s="315"/>
      <c s="315"/>
      <c s="315"/>
      <c s="315"/>
      <c s="316"/>
      <c s="314" t="s">
        <v>65</v>
      </c>
      <c s="315"/>
      <c s="315"/>
      <c s="315"/>
      <c s="315"/>
      <c s="315"/>
      <c s="315"/>
      <c s="315"/>
      <c s="315"/>
      <c s="315"/>
      <c s="315"/>
      <c s="315"/>
      <c s="316"/>
      <c s="317" t="s">
        <v>66</v>
      </c>
      <c s="318"/>
      <c s="318"/>
      <c s="318"/>
      <c s="318"/>
      <c s="318"/>
      <c s="318"/>
      <c s="318"/>
      <c s="318"/>
      <c s="318"/>
      <c s="318"/>
      <c s="318"/>
      <c s="318"/>
      <c s="318"/>
      <c s="319"/>
      <c s="320" t="s">
        <v>149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23">
        <f>CR280</f>
        <v>4</v>
      </c>
      <c s="324"/>
      <c s="9"/>
    </row>
    <row r="234" spans="1:221" s="10" customFormat="1" ht="38.25" customHeight="1">
      <c r="A234" s="325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7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150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25</v>
      </c>
      <c s="156"/>
      <c s="156"/>
      <c s="156"/>
      <c s="156"/>
      <c s="156"/>
      <c s="156"/>
      <c s="156"/>
      <c s="156"/>
      <c s="156"/>
      <c s="156"/>
      <c s="156"/>
      <c s="156"/>
      <c s="156">
        <v>25</v>
      </c>
      <c s="156"/>
      <c s="156"/>
      <c s="156"/>
      <c s="156"/>
      <c s="156"/>
      <c s="156"/>
      <c s="156"/>
      <c s="156"/>
      <c s="156"/>
      <c s="156"/>
      <c s="156"/>
      <c s="156"/>
      <c s="156">
        <v>25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35" spans="1:221" s="10" customFormat="1" ht="45.75" customHeight="1">
      <c r="A235" s="325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7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151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36" spans="1:221" s="10" customFormat="1" ht="50.25" customHeight="1">
      <c r="A236" s="335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7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41"/>
      <c s="342"/>
      <c s="342"/>
      <c s="342"/>
      <c s="342"/>
      <c s="342"/>
      <c s="342"/>
      <c s="342"/>
      <c s="342"/>
      <c s="342"/>
      <c s="342"/>
      <c s="342"/>
      <c s="342"/>
      <c s="342"/>
      <c s="343"/>
      <c s="320" t="s">
        <v>152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344"/>
      <c s="324"/>
      <c s="9"/>
    </row>
    <row r="237" spans="1:221" s="10" customFormat="1" ht="50.25" customHeight="1" hidden="1">
      <c r="A237" s="311" t="s">
        <v>156</v>
      </c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3"/>
      <c s="314" t="s">
        <v>135</v>
      </c>
      <c s="315"/>
      <c s="315"/>
      <c s="315"/>
      <c s="315"/>
      <c s="315"/>
      <c s="315"/>
      <c s="315"/>
      <c s="315"/>
      <c s="315"/>
      <c s="315"/>
      <c s="315"/>
      <c s="316"/>
      <c s="314" t="s">
        <v>65</v>
      </c>
      <c s="315"/>
      <c s="315"/>
      <c s="315"/>
      <c s="315"/>
      <c s="315"/>
      <c s="315"/>
      <c s="315"/>
      <c s="315"/>
      <c s="315"/>
      <c s="315"/>
      <c s="315"/>
      <c s="316"/>
      <c s="314" t="s">
        <v>65</v>
      </c>
      <c s="315"/>
      <c s="315"/>
      <c s="315"/>
      <c s="315"/>
      <c s="315"/>
      <c s="315"/>
      <c s="315"/>
      <c s="315"/>
      <c s="315"/>
      <c s="315"/>
      <c s="315"/>
      <c s="316"/>
      <c s="317" t="s">
        <v>66</v>
      </c>
      <c s="318"/>
      <c s="318"/>
      <c s="318"/>
      <c s="318"/>
      <c s="318"/>
      <c s="318"/>
      <c s="318"/>
      <c s="318"/>
      <c s="318"/>
      <c s="318"/>
      <c s="318"/>
      <c s="318"/>
      <c s="318"/>
      <c s="319"/>
      <c s="320" t="s">
        <v>149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23">
        <f>CR281</f>
        <v>0</v>
      </c>
      <c s="324"/>
      <c s="9"/>
    </row>
    <row r="238" spans="1:221" s="10" customFormat="1" ht="43.5" customHeight="1" hidden="1">
      <c r="A238" s="325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7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150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39" spans="1:221" s="10" customFormat="1" ht="44.25" customHeight="1" hidden="1">
      <c r="A239" s="325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7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151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40" spans="1:221" s="10" customFormat="1" ht="55.5" customHeight="1" hidden="1">
      <c r="A240" s="335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7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41"/>
      <c s="342"/>
      <c s="342"/>
      <c s="342"/>
      <c s="342"/>
      <c s="342"/>
      <c s="342"/>
      <c s="342"/>
      <c s="342"/>
      <c s="342"/>
      <c s="342"/>
      <c s="342"/>
      <c s="342"/>
      <c s="342"/>
      <c s="343"/>
      <c s="320" t="s">
        <v>152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44"/>
      <c s="324"/>
      <c s="9"/>
    </row>
    <row r="241" spans="1:221" s="10" customFormat="1" ht="29.25" customHeight="1" hidden="1">
      <c r="A241" s="311" t="s">
        <v>157</v>
      </c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3"/>
      <c s="314" t="s">
        <v>135</v>
      </c>
      <c s="315"/>
      <c s="315"/>
      <c s="315"/>
      <c s="315"/>
      <c s="315"/>
      <c s="315"/>
      <c s="315"/>
      <c s="315"/>
      <c s="315"/>
      <c s="315"/>
      <c s="315"/>
      <c s="316"/>
      <c s="314" t="s">
        <v>132</v>
      </c>
      <c s="315"/>
      <c s="315"/>
      <c s="315"/>
      <c s="315"/>
      <c s="315"/>
      <c s="315"/>
      <c s="315"/>
      <c s="315"/>
      <c s="315"/>
      <c s="315"/>
      <c s="315"/>
      <c s="316"/>
      <c s="314" t="s">
        <v>65</v>
      </c>
      <c s="315"/>
      <c s="315"/>
      <c s="315"/>
      <c s="315"/>
      <c s="315"/>
      <c s="315"/>
      <c s="315"/>
      <c s="315"/>
      <c s="315"/>
      <c s="315"/>
      <c s="315"/>
      <c s="316"/>
      <c s="317" t="s">
        <v>66</v>
      </c>
      <c s="318"/>
      <c s="318"/>
      <c s="318"/>
      <c s="318"/>
      <c s="318"/>
      <c s="318"/>
      <c s="318"/>
      <c s="318"/>
      <c s="318"/>
      <c s="318"/>
      <c s="318"/>
      <c s="318"/>
      <c s="318"/>
      <c s="319"/>
      <c s="320" t="s">
        <v>149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23">
        <f>CR282</f>
        <v>0</v>
      </c>
      <c s="324"/>
      <c s="9"/>
    </row>
    <row r="242" spans="1:221" s="10" customFormat="1" ht="25.5" customHeight="1" hidden="1">
      <c r="A242" s="325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7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150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43" spans="1:221" s="10" customFormat="1" ht="33.75" customHeight="1" hidden="1">
      <c r="A243" s="325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7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151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44" spans="1:221" s="10" customFormat="1" ht="37.5" customHeight="1" hidden="1">
      <c r="A244" s="335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7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41"/>
      <c s="342"/>
      <c s="342"/>
      <c s="342"/>
      <c s="342"/>
      <c s="342"/>
      <c s="342"/>
      <c s="342"/>
      <c s="342"/>
      <c s="342"/>
      <c s="342"/>
      <c s="342"/>
      <c s="342"/>
      <c s="342"/>
      <c s="343"/>
      <c s="320" t="s">
        <v>152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44"/>
      <c s="324"/>
      <c s="9"/>
    </row>
    <row r="245" spans="1:221" s="10" customFormat="1" ht="49.5" customHeight="1" hidden="1">
      <c r="A245" s="345" t="s">
        <v>158</v>
      </c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7"/>
      <c s="314" t="s">
        <v>65</v>
      </c>
      <c s="315"/>
      <c s="315"/>
      <c s="315"/>
      <c s="315"/>
      <c s="315"/>
      <c s="315"/>
      <c s="315"/>
      <c s="315"/>
      <c s="315"/>
      <c s="315"/>
      <c s="315"/>
      <c s="316"/>
      <c s="314" t="s">
        <v>132</v>
      </c>
      <c s="315"/>
      <c s="315"/>
      <c s="315"/>
      <c s="315"/>
      <c s="315"/>
      <c s="315"/>
      <c s="315"/>
      <c s="315"/>
      <c s="315"/>
      <c s="315"/>
      <c s="315"/>
      <c s="316"/>
      <c s="314" t="s">
        <v>130</v>
      </c>
      <c s="315"/>
      <c s="315"/>
      <c s="315"/>
      <c s="315"/>
      <c s="315"/>
      <c s="315"/>
      <c s="315"/>
      <c s="315"/>
      <c s="315"/>
      <c s="315"/>
      <c s="315"/>
      <c s="316"/>
      <c s="317" t="s">
        <v>66</v>
      </c>
      <c s="318"/>
      <c s="318"/>
      <c s="318"/>
      <c s="318"/>
      <c s="318"/>
      <c s="318"/>
      <c s="318"/>
      <c s="318"/>
      <c s="318"/>
      <c s="318"/>
      <c s="318"/>
      <c s="318"/>
      <c s="318"/>
      <c s="319"/>
      <c s="320" t="s">
        <v>149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23">
        <f>CR283</f>
        <v>0</v>
      </c>
      <c s="324"/>
      <c s="9"/>
    </row>
    <row r="246" spans="1:221" s="10" customFormat="1" ht="49.5" customHeight="1" hidden="1">
      <c r="A246" s="348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5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150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47" spans="1:221" s="10" customFormat="1" ht="49.5" customHeight="1" hidden="1">
      <c r="A247" s="348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5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151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48" spans="1:221" s="10" customFormat="1" ht="49.5" customHeight="1" hidden="1">
      <c r="A248" s="351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3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41"/>
      <c s="342"/>
      <c s="342"/>
      <c s="342"/>
      <c s="342"/>
      <c s="342"/>
      <c s="342"/>
      <c s="342"/>
      <c s="342"/>
      <c s="342"/>
      <c s="342"/>
      <c s="342"/>
      <c s="342"/>
      <c s="342"/>
      <c s="343"/>
      <c s="320" t="s">
        <v>152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44"/>
      <c s="324"/>
      <c s="9"/>
    </row>
    <row r="249" spans="1:221" s="10" customFormat="1" ht="30.75" customHeight="1" hidden="1">
      <c r="A249" s="311" t="s">
        <v>159</v>
      </c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3"/>
      <c s="314" t="s">
        <v>65</v>
      </c>
      <c s="315"/>
      <c s="315"/>
      <c s="315"/>
      <c s="315"/>
      <c s="315"/>
      <c s="315"/>
      <c s="315"/>
      <c s="315"/>
      <c s="315"/>
      <c s="315"/>
      <c s="315"/>
      <c s="316"/>
      <c s="314" t="s">
        <v>132</v>
      </c>
      <c s="315"/>
      <c s="315"/>
      <c s="315"/>
      <c s="315"/>
      <c s="315"/>
      <c s="315"/>
      <c s="315"/>
      <c s="315"/>
      <c s="315"/>
      <c s="315"/>
      <c s="315"/>
      <c s="316"/>
      <c s="314" t="s">
        <v>65</v>
      </c>
      <c s="315"/>
      <c s="315"/>
      <c s="315"/>
      <c s="315"/>
      <c s="315"/>
      <c s="315"/>
      <c s="315"/>
      <c s="315"/>
      <c s="315"/>
      <c s="315"/>
      <c s="315"/>
      <c s="316"/>
      <c s="317" t="s">
        <v>66</v>
      </c>
      <c s="318"/>
      <c s="318"/>
      <c s="318"/>
      <c s="318"/>
      <c s="318"/>
      <c s="318"/>
      <c s="318"/>
      <c s="318"/>
      <c s="318"/>
      <c s="318"/>
      <c s="318"/>
      <c s="318"/>
      <c s="318"/>
      <c s="319"/>
      <c s="320" t="s">
        <v>149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23">
        <f>CR284</f>
        <v>0</v>
      </c>
      <c s="324"/>
      <c s="9"/>
    </row>
    <row r="250" spans="1:221" s="10" customFormat="1" ht="46.5" customHeight="1" hidden="1">
      <c r="A250" s="325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7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150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51" spans="1:221" s="10" customFormat="1" ht="39.75" customHeight="1" hidden="1">
      <c r="A251" s="325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7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151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52" spans="1:221" s="10" customFormat="1" ht="42" customHeight="1" hidden="1">
      <c r="A252" s="335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7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41"/>
      <c s="342"/>
      <c s="342"/>
      <c s="342"/>
      <c s="342"/>
      <c s="342"/>
      <c s="342"/>
      <c s="342"/>
      <c s="342"/>
      <c s="342"/>
      <c s="342"/>
      <c s="342"/>
      <c s="342"/>
      <c s="342"/>
      <c s="343"/>
      <c s="320" t="s">
        <v>152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44"/>
      <c s="324"/>
      <c s="9"/>
    </row>
    <row r="253" spans="1:222" s="7" customFormat="1" ht="53.25" customHeight="1">
      <c r="A253" s="311" t="s">
        <v>160</v>
      </c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2"/>
      <c s="313"/>
      <c s="314" t="s">
        <v>65</v>
      </c>
      <c s="315"/>
      <c s="315"/>
      <c s="315"/>
      <c s="315"/>
      <c s="315"/>
      <c s="315"/>
      <c s="315"/>
      <c s="315"/>
      <c s="315"/>
      <c s="315"/>
      <c s="315"/>
      <c s="316"/>
      <c s="314" t="s">
        <v>65</v>
      </c>
      <c s="315"/>
      <c s="315"/>
      <c s="315"/>
      <c s="315"/>
      <c s="315"/>
      <c s="315"/>
      <c s="315"/>
      <c s="315"/>
      <c s="315"/>
      <c s="315"/>
      <c s="315"/>
      <c s="316"/>
      <c s="314" t="s">
        <v>65</v>
      </c>
      <c s="315"/>
      <c s="315"/>
      <c s="315"/>
      <c s="315"/>
      <c s="315"/>
      <c s="315"/>
      <c s="315"/>
      <c s="315"/>
      <c s="315"/>
      <c s="315"/>
      <c s="315"/>
      <c s="316"/>
      <c s="317" t="s">
        <v>66</v>
      </c>
      <c s="318"/>
      <c s="318"/>
      <c s="318"/>
      <c s="318"/>
      <c s="318"/>
      <c s="318"/>
      <c s="318"/>
      <c s="318"/>
      <c s="318"/>
      <c s="318"/>
      <c s="318"/>
      <c s="318"/>
      <c s="318"/>
      <c s="319"/>
      <c s="320" t="s">
        <v>149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42.100000000000001</v>
      </c>
      <c s="156"/>
      <c s="156"/>
      <c s="156"/>
      <c s="156"/>
      <c s="156"/>
      <c s="156"/>
      <c s="156"/>
      <c s="156"/>
      <c s="156"/>
      <c s="156"/>
      <c s="156"/>
      <c s="156"/>
      <c s="156">
        <v>42.100000000000001</v>
      </c>
      <c s="156"/>
      <c s="156"/>
      <c s="156"/>
      <c s="156"/>
      <c s="156"/>
      <c s="156"/>
      <c s="156"/>
      <c s="156"/>
      <c s="156"/>
      <c s="156"/>
      <c s="156"/>
      <c s="156"/>
      <c s="156">
        <v>42.100000000000001</v>
      </c>
      <c s="156"/>
      <c s="156"/>
      <c s="156"/>
      <c s="156"/>
      <c s="156"/>
      <c s="156"/>
      <c s="156"/>
      <c s="156"/>
      <c s="156"/>
      <c s="156"/>
      <c s="156"/>
      <c s="323">
        <f>CR285</f>
        <v>113.33</v>
      </c>
      <c s="324"/>
      <c s="6"/>
      <c s="10"/>
    </row>
    <row r="254" spans="1:222" s="7" customFormat="1" ht="37.5" customHeight="1">
      <c r="A254" s="325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7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150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31.800000000000001</v>
      </c>
      <c s="156"/>
      <c s="156"/>
      <c s="156"/>
      <c s="156"/>
      <c s="156"/>
      <c s="156"/>
      <c s="156"/>
      <c s="156"/>
      <c s="156"/>
      <c s="156"/>
      <c s="156"/>
      <c s="156"/>
      <c s="156">
        <v>31.800000000000001</v>
      </c>
      <c s="156"/>
      <c s="156"/>
      <c s="156"/>
      <c s="156"/>
      <c s="156"/>
      <c s="156"/>
      <c s="156"/>
      <c s="156"/>
      <c s="156"/>
      <c s="156"/>
      <c s="156"/>
      <c s="156"/>
      <c s="156">
        <v>31.800000000000001</v>
      </c>
      <c s="156"/>
      <c s="156"/>
      <c s="156"/>
      <c s="156"/>
      <c s="156"/>
      <c s="156"/>
      <c s="156"/>
      <c s="156"/>
      <c s="156"/>
      <c s="156"/>
      <c s="156"/>
      <c s="334"/>
      <c s="324"/>
      <c s="6"/>
      <c s="10"/>
    </row>
    <row r="255" spans="1:221" s="10" customFormat="1" ht="41.25" customHeight="1">
      <c r="A255" s="325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6"/>
      <c s="327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151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44.399999999999999</v>
      </c>
      <c s="156"/>
      <c s="156"/>
      <c s="156"/>
      <c s="156"/>
      <c s="156"/>
      <c s="156"/>
      <c s="156"/>
      <c s="156"/>
      <c s="156"/>
      <c s="156"/>
      <c s="156"/>
      <c s="156"/>
      <c s="156">
        <v>44.399999999999999</v>
      </c>
      <c s="156"/>
      <c s="156"/>
      <c s="156"/>
      <c s="156"/>
      <c s="156"/>
      <c s="156"/>
      <c s="156"/>
      <c s="156"/>
      <c s="156"/>
      <c s="156"/>
      <c s="156"/>
      <c s="156"/>
      <c s="156">
        <v>44.399999999999999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56" spans="1:221" s="10" customFormat="1" ht="43.5" customHeight="1">
      <c r="A256" s="335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6"/>
      <c s="337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41"/>
      <c s="342"/>
      <c s="342"/>
      <c s="342"/>
      <c s="342"/>
      <c s="342"/>
      <c s="342"/>
      <c s="342"/>
      <c s="342"/>
      <c s="342"/>
      <c s="342"/>
      <c s="342"/>
      <c s="342"/>
      <c s="342"/>
      <c s="343"/>
      <c s="320" t="s">
        <v>152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156"/>
      <c s="156">
        <v>100</v>
      </c>
      <c s="156"/>
      <c s="156"/>
      <c s="156"/>
      <c s="156"/>
      <c s="156"/>
      <c s="156"/>
      <c s="156"/>
      <c s="156"/>
      <c s="156"/>
      <c s="156"/>
      <c s="156"/>
      <c s="344"/>
      <c s="324"/>
      <c s="9"/>
    </row>
    <row r="257" spans="1:222" s="7" customFormat="1" ht="44.25" customHeight="1" hidden="1">
      <c r="A257" s="345" t="s">
        <v>161</v>
      </c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6"/>
      <c s="347"/>
      <c s="314" t="s">
        <v>65</v>
      </c>
      <c s="315"/>
      <c s="315"/>
      <c s="315"/>
      <c s="315"/>
      <c s="315"/>
      <c s="315"/>
      <c s="315"/>
      <c s="315"/>
      <c s="315"/>
      <c s="315"/>
      <c s="315"/>
      <c s="316"/>
      <c s="314" t="s">
        <v>65</v>
      </c>
      <c s="315"/>
      <c s="315"/>
      <c s="315"/>
      <c s="315"/>
      <c s="315"/>
      <c s="315"/>
      <c s="315"/>
      <c s="315"/>
      <c s="315"/>
      <c s="315"/>
      <c s="315"/>
      <c s="316"/>
      <c s="314" t="s">
        <v>141</v>
      </c>
      <c s="315"/>
      <c s="315"/>
      <c s="315"/>
      <c s="315"/>
      <c s="315"/>
      <c s="315"/>
      <c s="315"/>
      <c s="315"/>
      <c s="315"/>
      <c s="315"/>
      <c s="315"/>
      <c s="316"/>
      <c s="317" t="s">
        <v>66</v>
      </c>
      <c s="318"/>
      <c s="318"/>
      <c s="318"/>
      <c s="318"/>
      <c s="318"/>
      <c s="318"/>
      <c s="318"/>
      <c s="318"/>
      <c s="318"/>
      <c s="318"/>
      <c s="318"/>
      <c s="318"/>
      <c s="318"/>
      <c s="319"/>
      <c s="320" t="s">
        <v>149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23">
        <f>CR286</f>
        <v>0</v>
      </c>
      <c s="324"/>
      <c s="6"/>
      <c s="10"/>
    </row>
    <row r="258" spans="1:222" s="7" customFormat="1" ht="37.5" customHeight="1" hidden="1">
      <c r="A258" s="348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5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150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34"/>
      <c s="324"/>
      <c s="6"/>
      <c s="10"/>
    </row>
    <row r="259" spans="1:221" s="10" customFormat="1" ht="45.75" customHeight="1" hidden="1">
      <c r="A259" s="348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49"/>
      <c s="35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28"/>
      <c s="329"/>
      <c s="329"/>
      <c s="329"/>
      <c s="329"/>
      <c s="329"/>
      <c s="329"/>
      <c s="329"/>
      <c s="329"/>
      <c s="329"/>
      <c s="329"/>
      <c s="329"/>
      <c s="330"/>
      <c s="331"/>
      <c s="332"/>
      <c s="332"/>
      <c s="332"/>
      <c s="332"/>
      <c s="332"/>
      <c s="332"/>
      <c s="332"/>
      <c s="332"/>
      <c s="332"/>
      <c s="332"/>
      <c s="332"/>
      <c s="332"/>
      <c s="332"/>
      <c s="333"/>
      <c s="320" t="s">
        <v>151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60" spans="1:221" s="10" customFormat="1" ht="44.25" customHeight="1" hidden="1">
      <c r="A260" s="351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2"/>
      <c s="353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38"/>
      <c s="339"/>
      <c s="339"/>
      <c s="339"/>
      <c s="339"/>
      <c s="339"/>
      <c s="339"/>
      <c s="339"/>
      <c s="339"/>
      <c s="339"/>
      <c s="339"/>
      <c s="339"/>
      <c s="340"/>
      <c s="341"/>
      <c s="342"/>
      <c s="342"/>
      <c s="342"/>
      <c s="342"/>
      <c s="342"/>
      <c s="342"/>
      <c s="342"/>
      <c s="342"/>
      <c s="342"/>
      <c s="342"/>
      <c s="342"/>
      <c s="342"/>
      <c s="342"/>
      <c s="343"/>
      <c s="320" t="s">
        <v>152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44"/>
      <c s="324"/>
      <c s="9"/>
    </row>
    <row r="261" spans="1:222" s="7" customFormat="1" ht="45.75" customHeight="1" hidden="1">
      <c r="A261" s="354" t="s">
        <v>162</v>
      </c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5" t="s">
        <v>65</v>
      </c>
      <c s="355"/>
      <c s="355"/>
      <c s="355"/>
      <c s="355"/>
      <c s="355"/>
      <c s="355"/>
      <c s="355"/>
      <c s="355"/>
      <c s="355"/>
      <c s="355"/>
      <c s="355"/>
      <c s="355"/>
      <c s="355" t="s">
        <v>65</v>
      </c>
      <c s="355"/>
      <c s="355"/>
      <c s="355"/>
      <c s="355"/>
      <c s="355"/>
      <c s="355"/>
      <c s="355"/>
      <c s="355"/>
      <c s="355"/>
      <c s="355"/>
      <c s="355"/>
      <c s="355"/>
      <c s="355" t="s">
        <v>130</v>
      </c>
      <c s="355"/>
      <c s="355"/>
      <c s="355"/>
      <c s="355"/>
      <c s="355"/>
      <c s="355"/>
      <c s="355"/>
      <c s="355"/>
      <c s="355"/>
      <c s="355"/>
      <c s="355"/>
      <c s="355"/>
      <c s="356" t="s">
        <v>66</v>
      </c>
      <c s="356"/>
      <c s="356"/>
      <c s="356"/>
      <c s="356"/>
      <c s="356"/>
      <c s="356"/>
      <c s="356"/>
      <c s="356"/>
      <c s="356"/>
      <c s="356"/>
      <c s="356"/>
      <c s="356"/>
      <c s="356"/>
      <c s="356"/>
      <c s="320" t="s">
        <v>149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23">
        <f>CR287</f>
        <v>0</v>
      </c>
      <c s="324"/>
      <c s="6"/>
      <c s="10"/>
    </row>
    <row r="262" spans="1:222" s="7" customFormat="1" ht="33.75" customHeight="1" hidden="1">
      <c r="A262"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6"/>
      <c s="356"/>
      <c s="356"/>
      <c s="356"/>
      <c s="356"/>
      <c s="356"/>
      <c s="356"/>
      <c s="356"/>
      <c s="356"/>
      <c s="356"/>
      <c s="356"/>
      <c s="356"/>
      <c s="356"/>
      <c s="356"/>
      <c s="356"/>
      <c s="320" t="s">
        <v>150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34"/>
      <c s="324"/>
      <c s="6"/>
      <c s="10"/>
    </row>
    <row r="263" spans="1:221" s="10" customFormat="1" ht="44.25" customHeight="1" hidden="1">
      <c r="A263"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6"/>
      <c s="356"/>
      <c s="356"/>
      <c s="356"/>
      <c s="356"/>
      <c s="356"/>
      <c s="356"/>
      <c s="356"/>
      <c s="356"/>
      <c s="356"/>
      <c s="356"/>
      <c s="356"/>
      <c s="356"/>
      <c s="356"/>
      <c s="356"/>
      <c s="320" t="s">
        <v>151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34"/>
      <c s="324"/>
      <c s="9"/>
    </row>
    <row r="264" spans="1:221" s="10" customFormat="1" ht="48" customHeight="1" hidden="1">
      <c r="A264"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4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5"/>
      <c s="356"/>
      <c s="356"/>
      <c s="356"/>
      <c s="356"/>
      <c s="356"/>
      <c s="356"/>
      <c s="356"/>
      <c s="356"/>
      <c s="356"/>
      <c s="356"/>
      <c s="356"/>
      <c s="356"/>
      <c s="356"/>
      <c s="356"/>
      <c s="356"/>
      <c s="320" t="s">
        <v>152</v>
      </c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1"/>
      <c s="32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44"/>
      <c s="324"/>
      <c s="9"/>
    </row>
    <row r="265" spans="1:222" s="7" customFormat="1" ht="23.25" customHeight="1">
      <c r="A265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6"/>
      <c s="10"/>
    </row>
    <row r="266" spans="1:221" s="7" customFormat="1" ht="23.25" customHeight="1">
      <c r="A266" s="274" t="s">
        <v>79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186">
        <v>10</v>
      </c>
      <c s="186"/>
      <c s="186"/>
      <c s="186"/>
      <c s="186"/>
      <c s="186"/>
      <c s="186"/>
      <c s="186"/>
      <c s="186"/>
      <c s="186"/>
      <c s="187"/>
      <c s="187"/>
      <c s="6"/>
    </row>
    <row r="267" spans="1:221" s="7" customFormat="1" ht="11.25" customHeight="1">
      <c r="A267" s="274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6"/>
    </row>
    <row r="268" spans="1:221" s="7" customFormat="1" ht="11.25" customHeight="1">
      <c r="A268" s="274" t="s">
        <v>80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6"/>
    </row>
    <row r="269" spans="1:221" s="7" customFormat="1" ht="11.25" customHeight="1">
      <c r="A269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6"/>
    </row>
    <row r="270" spans="1:221" s="7" customFormat="1" ht="33" customHeight="1">
      <c r="A270" s="100" t="s">
        <v>42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81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82</v>
      </c>
      <c s="101"/>
      <c s="101"/>
      <c s="101"/>
      <c s="101"/>
      <c s="101"/>
      <c s="101"/>
      <c s="101"/>
      <c s="101"/>
      <c s="101"/>
      <c s="101"/>
      <c s="102"/>
      <c s="100" t="s">
        <v>83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3" t="s">
        <v>84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103" t="s">
        <v>85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r="HM270" s="6"/>
    </row>
    <row r="271" spans="1:221" s="7" customFormat="1" ht="33" customHeight="1">
      <c r="A271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10"/>
      <c s="100" t="s">
        <v>86</v>
      </c>
      <c s="101"/>
      <c s="101"/>
      <c s="101"/>
      <c s="101"/>
      <c s="101"/>
      <c s="101"/>
      <c s="101"/>
      <c s="101"/>
      <c s="101"/>
      <c s="102"/>
      <c s="100" t="s">
        <v>48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88"/>
      <c s="189"/>
      <c s="189"/>
      <c s="189"/>
      <c s="189"/>
      <c s="189"/>
      <c s="189"/>
      <c s="189"/>
      <c s="189"/>
      <c s="190"/>
      <c s="188"/>
      <c s="189"/>
      <c s="189"/>
      <c s="189"/>
      <c s="189"/>
      <c s="189"/>
      <c s="189"/>
      <c s="189"/>
      <c s="189"/>
      <c s="190"/>
      <c s="188"/>
      <c s="189"/>
      <c s="189"/>
      <c s="189"/>
      <c s="189"/>
      <c s="189"/>
      <c s="189"/>
      <c s="189"/>
      <c s="189"/>
      <c s="190"/>
      <c s="191" t="s">
        <v>87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191" t="s">
        <v>88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191" t="s">
        <v>89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r="HM271" s="6"/>
    </row>
    <row r="272" spans="1:221" s="7" customFormat="1" ht="23.25" customHeight="1">
      <c r="A272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11">
        <v>20</v>
      </c>
      <c s="112"/>
      <c s="112"/>
      <c s="113" t="s">
        <v>49</v>
      </c>
      <c s="113"/>
      <c s="113"/>
      <c s="194" t="s">
        <v>90</v>
      </c>
      <c s="194"/>
      <c s="194"/>
      <c s="195"/>
      <c s="111">
        <v>20</v>
      </c>
      <c s="112"/>
      <c s="112"/>
      <c s="113" t="s">
        <v>51</v>
      </c>
      <c s="113"/>
      <c s="113"/>
      <c s="194" t="s">
        <v>90</v>
      </c>
      <c s="194"/>
      <c s="194"/>
      <c s="195"/>
      <c s="111">
        <v>20</v>
      </c>
      <c s="112"/>
      <c s="112"/>
      <c s="113" t="s">
        <v>52</v>
      </c>
      <c s="113"/>
      <c s="113"/>
      <c s="194" t="s">
        <v>90</v>
      </c>
      <c s="194"/>
      <c s="194"/>
      <c s="195"/>
      <c s="196" t="s">
        <v>91</v>
      </c>
      <c s="197"/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1"/>
      <c s="196" t="s">
        <v>91</v>
      </c>
      <c s="197"/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0"/>
      <c s="201"/>
      <c s="196" t="s">
        <v>91</v>
      </c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1"/>
      <c r="HM272" s="6"/>
    </row>
    <row r="273" spans="1:221" s="7" customFormat="1" ht="23.25" customHeight="1">
      <c r="A273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3"/>
      <c s="124"/>
      <c s="108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5" t="s">
        <v>93</v>
      </c>
      <c s="126"/>
      <c s="126"/>
      <c s="126"/>
      <c s="126"/>
      <c s="126"/>
      <c s="126"/>
      <c s="126"/>
      <c s="126"/>
      <c s="127"/>
      <c s="125" t="s">
        <v>54</v>
      </c>
      <c s="126"/>
      <c s="126"/>
      <c s="126"/>
      <c s="126"/>
      <c s="126"/>
      <c s="126"/>
      <c s="126"/>
      <c s="126"/>
      <c s="127"/>
      <c s="125" t="s">
        <v>55</v>
      </c>
      <c s="126"/>
      <c s="126"/>
      <c s="126"/>
      <c s="126"/>
      <c s="126"/>
      <c s="126"/>
      <c s="126"/>
      <c s="126"/>
      <c s="127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r="HM273" s="6"/>
    </row>
    <row r="274" spans="1:221" s="7" customFormat="1" ht="8.25" customHeight="1">
      <c r="A274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108"/>
      <c s="109"/>
      <c s="109"/>
      <c s="109"/>
      <c s="109"/>
      <c s="109"/>
      <c s="109"/>
      <c s="109"/>
      <c s="109"/>
      <c s="109"/>
      <c s="110"/>
      <c s="100" t="s">
        <v>94</v>
      </c>
      <c s="101"/>
      <c s="101"/>
      <c s="101"/>
      <c s="101"/>
      <c s="101"/>
      <c s="101"/>
      <c s="101"/>
      <c s="101"/>
      <c s="102"/>
      <c s="100" t="s">
        <v>61</v>
      </c>
      <c s="101"/>
      <c s="101"/>
      <c s="101"/>
      <c s="101"/>
      <c s="102"/>
      <c s="125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7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r="HM274" s="6"/>
    </row>
    <row r="275" spans="1:221" s="7" customFormat="1" ht="33" customHeight="1">
      <c r="A275"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34" t="s">
        <v>56</v>
      </c>
      <c s="135"/>
      <c s="135"/>
      <c s="135"/>
      <c s="135"/>
      <c s="135"/>
      <c s="135"/>
      <c s="135"/>
      <c s="135"/>
      <c s="135"/>
      <c s="135"/>
      <c s="136"/>
      <c s="134" t="s">
        <v>56</v>
      </c>
      <c s="135"/>
      <c s="135"/>
      <c s="135"/>
      <c s="135"/>
      <c s="135"/>
      <c s="135"/>
      <c s="135"/>
      <c s="135"/>
      <c s="135"/>
      <c s="135"/>
      <c s="136"/>
      <c s="134" t="s">
        <v>56</v>
      </c>
      <c s="135"/>
      <c s="135"/>
      <c s="135"/>
      <c s="135"/>
      <c s="135"/>
      <c s="135"/>
      <c s="135"/>
      <c s="135"/>
      <c s="135"/>
      <c s="135"/>
      <c s="136"/>
      <c s="134" t="s">
        <v>59</v>
      </c>
      <c s="135"/>
      <c s="135"/>
      <c s="135"/>
      <c s="135"/>
      <c s="135"/>
      <c s="135"/>
      <c s="135"/>
      <c s="135"/>
      <c s="135"/>
      <c s="135"/>
      <c s="136"/>
      <c s="122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4"/>
      <c s="134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6"/>
      <c s="209"/>
      <c s="210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4"/>
      <c s="209"/>
      <c s="210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3"/>
      <c s="214"/>
      <c s="209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4"/>
      <c r="HM275" s="6"/>
    </row>
    <row r="276" spans="1:221" s="7" customFormat="1" ht="15.75" customHeight="1">
      <c r="A276" s="137">
        <v>1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9"/>
      <c s="137">
        <v>3</v>
      </c>
      <c s="138"/>
      <c s="138"/>
      <c s="138"/>
      <c s="138"/>
      <c s="138"/>
      <c s="138"/>
      <c s="138"/>
      <c s="138"/>
      <c s="138"/>
      <c s="138"/>
      <c s="139"/>
      <c s="137">
        <v>3</v>
      </c>
      <c s="138"/>
      <c s="138"/>
      <c s="138"/>
      <c s="138"/>
      <c s="138"/>
      <c s="138"/>
      <c s="138"/>
      <c s="138"/>
      <c s="138"/>
      <c s="138"/>
      <c s="139"/>
      <c s="137">
        <v>5</v>
      </c>
      <c s="138"/>
      <c s="138"/>
      <c s="138"/>
      <c s="138"/>
      <c s="138"/>
      <c s="138"/>
      <c s="138"/>
      <c s="138"/>
      <c s="138"/>
      <c s="138"/>
      <c s="139"/>
      <c s="137">
        <v>7</v>
      </c>
      <c s="138"/>
      <c s="138"/>
      <c s="138"/>
      <c s="138"/>
      <c s="138"/>
      <c s="138"/>
      <c s="138"/>
      <c s="138"/>
      <c s="138"/>
      <c s="139"/>
      <c s="137">
        <v>8</v>
      </c>
      <c s="138"/>
      <c s="138"/>
      <c s="138"/>
      <c s="138"/>
      <c s="138"/>
      <c s="138"/>
      <c s="138"/>
      <c s="138"/>
      <c s="139"/>
      <c s="137">
        <v>9</v>
      </c>
      <c s="138"/>
      <c s="138"/>
      <c s="138"/>
      <c s="138"/>
      <c s="139"/>
      <c s="137">
        <v>10</v>
      </c>
      <c s="138"/>
      <c s="138"/>
      <c s="138"/>
      <c s="138"/>
      <c s="138"/>
      <c s="138"/>
      <c s="138"/>
      <c s="138"/>
      <c s="139"/>
      <c s="137">
        <v>11</v>
      </c>
      <c s="138"/>
      <c s="138"/>
      <c s="138"/>
      <c s="138"/>
      <c s="138"/>
      <c s="138"/>
      <c s="138"/>
      <c s="138"/>
      <c s="139"/>
      <c s="137">
        <v>12</v>
      </c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8"/>
      <c s="139"/>
      <c s="137">
        <v>17</v>
      </c>
      <c s="138"/>
      <c s="138"/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8"/>
      <c s="139"/>
      <c s="137">
        <v>19</v>
      </c>
      <c s="138"/>
      <c s="138"/>
      <c s="138"/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9"/>
      <c s="137">
        <v>21</v>
      </c>
      <c s="138"/>
      <c s="138"/>
      <c s="138"/>
      <c s="138"/>
      <c s="138"/>
      <c s="138"/>
      <c s="138"/>
      <c s="138"/>
      <c s="138"/>
      <c s="138"/>
      <c s="139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6"/>
    </row>
    <row r="277" spans="1:221" s="7" customFormat="1" ht="61.5" customHeight="1">
      <c r="A277" s="358" t="s">
        <v>148</v>
      </c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60"/>
      <c s="355" t="s">
        <v>127</v>
      </c>
      <c s="355"/>
      <c s="355"/>
      <c s="355"/>
      <c s="355"/>
      <c s="355"/>
      <c s="355"/>
      <c s="355"/>
      <c s="355"/>
      <c s="355"/>
      <c s="355"/>
      <c s="355"/>
      <c s="355" t="s">
        <v>128</v>
      </c>
      <c s="355"/>
      <c s="355"/>
      <c s="355"/>
      <c s="355"/>
      <c s="355"/>
      <c s="355"/>
      <c s="355"/>
      <c s="355"/>
      <c s="355"/>
      <c s="355"/>
      <c s="355"/>
      <c s="355" t="s">
        <v>65</v>
      </c>
      <c s="355"/>
      <c s="355"/>
      <c s="355"/>
      <c s="355"/>
      <c s="355"/>
      <c s="355"/>
      <c s="355"/>
      <c s="355"/>
      <c s="355"/>
      <c s="355"/>
      <c s="355"/>
      <c s="356" t="s">
        <v>66</v>
      </c>
      <c s="356"/>
      <c s="356"/>
      <c s="356"/>
      <c s="356"/>
      <c s="356"/>
      <c s="356"/>
      <c s="356"/>
      <c s="356"/>
      <c s="356"/>
      <c s="356"/>
      <c s="356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361">
        <v>4</v>
      </c>
      <c s="362"/>
      <c s="362"/>
      <c s="362"/>
      <c s="362"/>
      <c s="362"/>
      <c s="362"/>
      <c s="362"/>
      <c s="362"/>
      <c s="363"/>
      <c s="361">
        <v>4</v>
      </c>
      <c s="362"/>
      <c s="362"/>
      <c s="362"/>
      <c s="362"/>
      <c s="362"/>
      <c s="362"/>
      <c s="362"/>
      <c s="362"/>
      <c s="363"/>
      <c s="361">
        <v>4</v>
      </c>
      <c s="362"/>
      <c s="362"/>
      <c s="362"/>
      <c s="362"/>
      <c s="362"/>
      <c s="362"/>
      <c s="362"/>
      <c s="362"/>
      <c s="363"/>
      <c s="228">
        <v>534952.18000000005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6"/>
      <c s="228">
        <v>534455.06999999995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5"/>
      <c s="366"/>
      <c s="228">
        <v>535189.84999999998</v>
      </c>
      <c s="229"/>
      <c s="229"/>
      <c s="229"/>
      <c s="229"/>
      <c s="229"/>
      <c s="229"/>
      <c s="229"/>
      <c s="229"/>
      <c s="229"/>
      <c s="229"/>
      <c s="230"/>
      <c s="364">
        <f t="shared" si="1" ref="GG277:GG287">FH277</f>
        <v>0</v>
      </c>
      <c s="365"/>
      <c s="365"/>
      <c s="365"/>
      <c s="365"/>
      <c s="365"/>
      <c s="365"/>
      <c s="365"/>
      <c s="365"/>
      <c s="365"/>
      <c s="365"/>
      <c s="366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6"/>
    </row>
    <row r="278" spans="1:221" s="7" customFormat="1" ht="94.5" customHeight="1">
      <c r="A278" s="358" t="s">
        <v>153</v>
      </c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60"/>
      <c s="355" t="s">
        <v>127</v>
      </c>
      <c s="355"/>
      <c s="355"/>
      <c s="355"/>
      <c s="355"/>
      <c s="355"/>
      <c s="355"/>
      <c s="355"/>
      <c s="355"/>
      <c s="355"/>
      <c s="355"/>
      <c s="355"/>
      <c s="355" t="s">
        <v>128</v>
      </c>
      <c s="355"/>
      <c s="355"/>
      <c s="355"/>
      <c s="355"/>
      <c s="355"/>
      <c s="355"/>
      <c s="355"/>
      <c s="355"/>
      <c s="355"/>
      <c s="355"/>
      <c s="355"/>
      <c s="355" t="s">
        <v>130</v>
      </c>
      <c s="355"/>
      <c s="355"/>
      <c s="355"/>
      <c s="355"/>
      <c s="355"/>
      <c s="355"/>
      <c s="355"/>
      <c s="355"/>
      <c s="355"/>
      <c s="355"/>
      <c s="355"/>
      <c s="356" t="s">
        <v>66</v>
      </c>
      <c s="356"/>
      <c s="356"/>
      <c s="356"/>
      <c s="356"/>
      <c s="356"/>
      <c s="356"/>
      <c s="356"/>
      <c s="356"/>
      <c s="356"/>
      <c s="356"/>
      <c s="356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361">
        <v>0.67000000000000004</v>
      </c>
      <c s="362"/>
      <c s="362"/>
      <c s="362"/>
      <c s="362"/>
      <c s="362"/>
      <c s="362"/>
      <c s="362"/>
      <c s="362"/>
      <c s="363"/>
      <c s="361">
        <v>0</v>
      </c>
      <c s="362"/>
      <c s="362"/>
      <c s="362"/>
      <c s="362"/>
      <c s="362"/>
      <c s="362"/>
      <c s="362"/>
      <c s="362"/>
      <c s="363"/>
      <c s="361">
        <v>0</v>
      </c>
      <c s="362"/>
      <c s="362"/>
      <c s="362"/>
      <c s="362"/>
      <c s="362"/>
      <c s="362"/>
      <c s="362"/>
      <c s="362"/>
      <c s="363"/>
      <c s="228">
        <v>124825.64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6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5"/>
      <c s="366"/>
      <c s="228">
        <v>0</v>
      </c>
      <c s="229"/>
      <c s="229"/>
      <c s="229"/>
      <c s="229"/>
      <c s="229"/>
      <c s="229"/>
      <c s="229"/>
      <c s="229"/>
      <c s="229"/>
      <c s="229"/>
      <c s="230"/>
      <c s="364">
        <f t="shared" si="1"/>
        <v>0</v>
      </c>
      <c s="365"/>
      <c s="365"/>
      <c s="365"/>
      <c s="365"/>
      <c s="365"/>
      <c s="365"/>
      <c s="365"/>
      <c s="365"/>
      <c s="365"/>
      <c s="365"/>
      <c s="366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6"/>
    </row>
    <row r="279" spans="1:221" s="7" customFormat="1" ht="78.75" customHeight="1" hidden="1">
      <c r="A279" s="367" t="s">
        <v>154</v>
      </c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9"/>
      <c s="355" t="s">
        <v>127</v>
      </c>
      <c s="355"/>
      <c s="355"/>
      <c s="355"/>
      <c s="355"/>
      <c s="355"/>
      <c s="355"/>
      <c s="355"/>
      <c s="355"/>
      <c s="355"/>
      <c s="355"/>
      <c s="355"/>
      <c s="355" t="s">
        <v>132</v>
      </c>
      <c s="355"/>
      <c s="355"/>
      <c s="355"/>
      <c s="355"/>
      <c s="355"/>
      <c s="355"/>
      <c s="355"/>
      <c s="355"/>
      <c s="355"/>
      <c s="355"/>
      <c s="355"/>
      <c s="355" t="s">
        <v>130</v>
      </c>
      <c s="355"/>
      <c s="355"/>
      <c s="355"/>
      <c s="355"/>
      <c s="355"/>
      <c s="355"/>
      <c s="355"/>
      <c s="355"/>
      <c s="355"/>
      <c s="355"/>
      <c s="355"/>
      <c s="356" t="s">
        <v>66</v>
      </c>
      <c s="356"/>
      <c s="356"/>
      <c s="356"/>
      <c s="356"/>
      <c s="356"/>
      <c s="356"/>
      <c s="356"/>
      <c s="356"/>
      <c s="356"/>
      <c s="356"/>
      <c s="356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361">
        <v>0</v>
      </c>
      <c s="362"/>
      <c s="362"/>
      <c s="362"/>
      <c s="362"/>
      <c s="362"/>
      <c s="362"/>
      <c s="362"/>
      <c s="362"/>
      <c s="363"/>
      <c s="361">
        <v>0</v>
      </c>
      <c s="362"/>
      <c s="362"/>
      <c s="362"/>
      <c s="362"/>
      <c s="362"/>
      <c s="362"/>
      <c s="362"/>
      <c s="362"/>
      <c s="363"/>
      <c s="361">
        <v>0</v>
      </c>
      <c s="362"/>
      <c s="362"/>
      <c s="362"/>
      <c s="362"/>
      <c s="362"/>
      <c s="362"/>
      <c s="362"/>
      <c s="362"/>
      <c s="363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6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5"/>
      <c s="366"/>
      <c s="228">
        <v>0</v>
      </c>
      <c s="229"/>
      <c s="229"/>
      <c s="229"/>
      <c s="229"/>
      <c s="229"/>
      <c s="229"/>
      <c s="229"/>
      <c s="229"/>
      <c s="229"/>
      <c s="229"/>
      <c s="230"/>
      <c s="364">
        <f t="shared" si="1"/>
        <v>0</v>
      </c>
      <c s="365"/>
      <c s="365"/>
      <c s="365"/>
      <c s="365"/>
      <c s="365"/>
      <c s="365"/>
      <c s="365"/>
      <c s="365"/>
      <c s="365"/>
      <c s="365"/>
      <c s="366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6"/>
    </row>
    <row r="280" spans="1:221" s="7" customFormat="1" ht="69" customHeight="1">
      <c r="A280" s="358" t="s">
        <v>155</v>
      </c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60"/>
      <c s="355" t="s">
        <v>127</v>
      </c>
      <c s="355"/>
      <c s="355"/>
      <c s="355"/>
      <c s="355"/>
      <c s="355"/>
      <c s="355"/>
      <c s="355"/>
      <c s="355"/>
      <c s="355"/>
      <c s="355"/>
      <c s="355"/>
      <c s="355" t="s">
        <v>132</v>
      </c>
      <c s="355"/>
      <c s="355"/>
      <c s="355"/>
      <c s="355"/>
      <c s="355"/>
      <c s="355"/>
      <c s="355"/>
      <c s="355"/>
      <c s="355"/>
      <c s="355"/>
      <c s="355"/>
      <c s="355" t="s">
        <v>65</v>
      </c>
      <c s="355"/>
      <c s="355"/>
      <c s="355"/>
      <c s="355"/>
      <c s="355"/>
      <c s="355"/>
      <c s="355"/>
      <c s="355"/>
      <c s="355"/>
      <c s="355"/>
      <c s="355"/>
      <c s="356" t="s">
        <v>66</v>
      </c>
      <c s="356"/>
      <c s="356"/>
      <c s="356"/>
      <c s="356"/>
      <c s="356"/>
      <c s="356"/>
      <c s="356"/>
      <c s="356"/>
      <c s="356"/>
      <c s="356"/>
      <c s="356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361">
        <v>4</v>
      </c>
      <c s="362"/>
      <c s="362"/>
      <c s="362"/>
      <c s="362"/>
      <c s="362"/>
      <c s="362"/>
      <c s="362"/>
      <c s="362"/>
      <c s="363"/>
      <c s="361">
        <v>4</v>
      </c>
      <c s="362"/>
      <c s="362"/>
      <c s="362"/>
      <c s="362"/>
      <c s="362"/>
      <c s="362"/>
      <c s="362"/>
      <c s="362"/>
      <c s="363"/>
      <c s="361">
        <v>4</v>
      </c>
      <c s="362"/>
      <c s="362"/>
      <c s="362"/>
      <c s="362"/>
      <c s="362"/>
      <c s="362"/>
      <c s="362"/>
      <c s="362"/>
      <c s="363"/>
      <c s="228">
        <v>534952.18000000005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6"/>
      <c s="228">
        <v>534455.06999999995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5"/>
      <c s="366"/>
      <c s="228">
        <v>535189.84999999998</v>
      </c>
      <c s="229"/>
      <c s="229"/>
      <c s="229"/>
      <c s="229"/>
      <c s="229"/>
      <c s="229"/>
      <c s="229"/>
      <c s="229"/>
      <c s="229"/>
      <c s="229"/>
      <c s="230"/>
      <c s="364">
        <f t="shared" si="1"/>
        <v>0</v>
      </c>
      <c s="365"/>
      <c s="365"/>
      <c s="365"/>
      <c s="365"/>
      <c s="365"/>
      <c s="365"/>
      <c s="365"/>
      <c s="365"/>
      <c s="365"/>
      <c s="365"/>
      <c s="366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6"/>
    </row>
    <row r="281" spans="1:221" s="7" customFormat="1" ht="168.75" customHeight="1" hidden="1">
      <c r="A281" s="358" t="s">
        <v>156</v>
      </c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60"/>
      <c s="355" t="s">
        <v>135</v>
      </c>
      <c s="355"/>
      <c s="355"/>
      <c s="355"/>
      <c s="355"/>
      <c s="355"/>
      <c s="355"/>
      <c s="355"/>
      <c s="355"/>
      <c s="355"/>
      <c s="355"/>
      <c s="355"/>
      <c s="355" t="s">
        <v>65</v>
      </c>
      <c s="355"/>
      <c s="355"/>
      <c s="355"/>
      <c s="355"/>
      <c s="355"/>
      <c s="355"/>
      <c s="355"/>
      <c s="355"/>
      <c s="355"/>
      <c s="355"/>
      <c s="355"/>
      <c s="355" t="s">
        <v>65</v>
      </c>
      <c s="355"/>
      <c s="355"/>
      <c s="355"/>
      <c s="355"/>
      <c s="355"/>
      <c s="355"/>
      <c s="355"/>
      <c s="355"/>
      <c s="355"/>
      <c s="355"/>
      <c s="355"/>
      <c s="356" t="s">
        <v>66</v>
      </c>
      <c s="356"/>
      <c s="356"/>
      <c s="356"/>
      <c s="356"/>
      <c s="356"/>
      <c s="356"/>
      <c s="356"/>
      <c s="356"/>
      <c s="356"/>
      <c s="356"/>
      <c s="356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361">
        <v>0</v>
      </c>
      <c s="362"/>
      <c s="362"/>
      <c s="362"/>
      <c s="362"/>
      <c s="362"/>
      <c s="362"/>
      <c s="362"/>
      <c s="362"/>
      <c s="363"/>
      <c s="361">
        <v>0</v>
      </c>
      <c s="362"/>
      <c s="362"/>
      <c s="362"/>
      <c s="362"/>
      <c s="362"/>
      <c s="362"/>
      <c s="362"/>
      <c s="362"/>
      <c s="363"/>
      <c s="361">
        <v>0</v>
      </c>
      <c s="362"/>
      <c s="362"/>
      <c s="362"/>
      <c s="362"/>
      <c s="362"/>
      <c s="362"/>
      <c s="362"/>
      <c s="362"/>
      <c s="363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6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5"/>
      <c s="366"/>
      <c s="228">
        <v>0</v>
      </c>
      <c s="229"/>
      <c s="229"/>
      <c s="229"/>
      <c s="229"/>
      <c s="229"/>
      <c s="229"/>
      <c s="229"/>
      <c s="229"/>
      <c s="229"/>
      <c s="229"/>
      <c s="230"/>
      <c s="364">
        <f t="shared" si="1"/>
        <v>0</v>
      </c>
      <c s="365"/>
      <c s="365"/>
      <c s="365"/>
      <c s="365"/>
      <c s="365"/>
      <c s="365"/>
      <c s="365"/>
      <c s="365"/>
      <c s="365"/>
      <c s="365"/>
      <c s="366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6"/>
    </row>
    <row r="282" spans="1:221" s="7" customFormat="1" ht="119.25" customHeight="1" hidden="1">
      <c r="A282" s="358" t="s">
        <v>157</v>
      </c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60"/>
      <c s="355" t="s">
        <v>135</v>
      </c>
      <c s="355"/>
      <c s="355"/>
      <c s="355"/>
      <c s="355"/>
      <c s="355"/>
      <c s="355"/>
      <c s="355"/>
      <c s="355"/>
      <c s="355"/>
      <c s="355"/>
      <c s="355"/>
      <c s="355" t="s">
        <v>132</v>
      </c>
      <c s="355"/>
      <c s="355"/>
      <c s="355"/>
      <c s="355"/>
      <c s="355"/>
      <c s="355"/>
      <c s="355"/>
      <c s="355"/>
      <c s="355"/>
      <c s="355"/>
      <c s="355"/>
      <c s="355" t="s">
        <v>65</v>
      </c>
      <c s="355"/>
      <c s="355"/>
      <c s="355"/>
      <c s="355"/>
      <c s="355"/>
      <c s="355"/>
      <c s="355"/>
      <c s="355"/>
      <c s="355"/>
      <c s="355"/>
      <c s="355"/>
      <c s="356" t="s">
        <v>66</v>
      </c>
      <c s="356"/>
      <c s="356"/>
      <c s="356"/>
      <c s="356"/>
      <c s="356"/>
      <c s="356"/>
      <c s="356"/>
      <c s="356"/>
      <c s="356"/>
      <c s="356"/>
      <c s="356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361">
        <v>0</v>
      </c>
      <c s="362"/>
      <c s="362"/>
      <c s="362"/>
      <c s="362"/>
      <c s="362"/>
      <c s="362"/>
      <c s="362"/>
      <c s="362"/>
      <c s="363"/>
      <c s="361">
        <v>0</v>
      </c>
      <c s="362"/>
      <c s="362"/>
      <c s="362"/>
      <c s="362"/>
      <c s="362"/>
      <c s="362"/>
      <c s="362"/>
      <c s="362"/>
      <c s="363"/>
      <c s="361">
        <v>0</v>
      </c>
      <c s="362"/>
      <c s="362"/>
      <c s="362"/>
      <c s="362"/>
      <c s="362"/>
      <c s="362"/>
      <c s="362"/>
      <c s="362"/>
      <c s="363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6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5"/>
      <c s="366"/>
      <c s="228">
        <v>0</v>
      </c>
      <c s="229"/>
      <c s="229"/>
      <c s="229"/>
      <c s="229"/>
      <c s="229"/>
      <c s="229"/>
      <c s="229"/>
      <c s="229"/>
      <c s="229"/>
      <c s="229"/>
      <c s="230"/>
      <c s="364">
        <f t="shared" si="1"/>
        <v>0</v>
      </c>
      <c s="365"/>
      <c s="365"/>
      <c s="365"/>
      <c s="365"/>
      <c s="365"/>
      <c s="365"/>
      <c s="365"/>
      <c s="365"/>
      <c s="365"/>
      <c s="365"/>
      <c s="366"/>
      <c r="HM282" s="6"/>
    </row>
    <row r="283" spans="1:221" s="7" customFormat="1" ht="78" customHeight="1" hidden="1">
      <c r="A283" s="358" t="s">
        <v>158</v>
      </c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60"/>
      <c s="355" t="s">
        <v>65</v>
      </c>
      <c s="355"/>
      <c s="355"/>
      <c s="355"/>
      <c s="355"/>
      <c s="355"/>
      <c s="355"/>
      <c s="355"/>
      <c s="355"/>
      <c s="355"/>
      <c s="355"/>
      <c s="355"/>
      <c s="355" t="s">
        <v>132</v>
      </c>
      <c s="355"/>
      <c s="355"/>
      <c s="355"/>
      <c s="355"/>
      <c s="355"/>
      <c s="355"/>
      <c s="355"/>
      <c s="355"/>
      <c s="355"/>
      <c s="355"/>
      <c s="355"/>
      <c s="355" t="s">
        <v>130</v>
      </c>
      <c s="355"/>
      <c s="355"/>
      <c s="355"/>
      <c s="355"/>
      <c s="355"/>
      <c s="355"/>
      <c s="355"/>
      <c s="355"/>
      <c s="355"/>
      <c s="355"/>
      <c s="355"/>
      <c s="356" t="s">
        <v>66</v>
      </c>
      <c s="356"/>
      <c s="356"/>
      <c s="356"/>
      <c s="356"/>
      <c s="356"/>
      <c s="356"/>
      <c s="356"/>
      <c s="356"/>
      <c s="356"/>
      <c s="356"/>
      <c s="356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361">
        <v>0</v>
      </c>
      <c s="362"/>
      <c s="362"/>
      <c s="362"/>
      <c s="362"/>
      <c s="362"/>
      <c s="362"/>
      <c s="362"/>
      <c s="362"/>
      <c s="363"/>
      <c s="361">
        <v>0</v>
      </c>
      <c s="362"/>
      <c s="362"/>
      <c s="362"/>
      <c s="362"/>
      <c s="362"/>
      <c s="362"/>
      <c s="362"/>
      <c s="362"/>
      <c s="363"/>
      <c s="361">
        <v>0</v>
      </c>
      <c s="362"/>
      <c s="362"/>
      <c s="362"/>
      <c s="362"/>
      <c s="362"/>
      <c s="362"/>
      <c s="362"/>
      <c s="362"/>
      <c s="363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6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5"/>
      <c s="366"/>
      <c s="228">
        <v>0</v>
      </c>
      <c s="229"/>
      <c s="229"/>
      <c s="229"/>
      <c s="229"/>
      <c s="229"/>
      <c s="229"/>
      <c s="229"/>
      <c s="229"/>
      <c s="229"/>
      <c s="229"/>
      <c s="230"/>
      <c s="364">
        <f t="shared" si="1"/>
        <v>0</v>
      </c>
      <c s="365"/>
      <c s="365"/>
      <c s="365"/>
      <c s="365"/>
      <c s="365"/>
      <c s="365"/>
      <c s="365"/>
      <c s="365"/>
      <c s="365"/>
      <c s="365"/>
      <c s="366"/>
      <c r="HM283" s="6"/>
    </row>
    <row r="284" spans="1:221" s="7" customFormat="1" ht="27" customHeight="1" hidden="1">
      <c r="A284" s="358" t="s">
        <v>159</v>
      </c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60"/>
      <c s="355" t="s">
        <v>65</v>
      </c>
      <c s="355"/>
      <c s="355"/>
      <c s="355"/>
      <c s="355"/>
      <c s="355"/>
      <c s="355"/>
      <c s="355"/>
      <c s="355"/>
      <c s="355"/>
      <c s="355"/>
      <c s="355"/>
      <c s="355" t="s">
        <v>132</v>
      </c>
      <c s="355"/>
      <c s="355"/>
      <c s="355"/>
      <c s="355"/>
      <c s="355"/>
      <c s="355"/>
      <c s="355"/>
      <c s="355"/>
      <c s="355"/>
      <c s="355"/>
      <c s="355"/>
      <c s="355" t="s">
        <v>65</v>
      </c>
      <c s="355"/>
      <c s="355"/>
      <c s="355"/>
      <c s="355"/>
      <c s="355"/>
      <c s="355"/>
      <c s="355"/>
      <c s="355"/>
      <c s="355"/>
      <c s="355"/>
      <c s="355"/>
      <c s="356" t="s">
        <v>66</v>
      </c>
      <c s="356"/>
      <c s="356"/>
      <c s="356"/>
      <c s="356"/>
      <c s="356"/>
      <c s="356"/>
      <c s="356"/>
      <c s="356"/>
      <c s="356"/>
      <c s="356"/>
      <c s="356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361">
        <v>0</v>
      </c>
      <c s="362"/>
      <c s="362"/>
      <c s="362"/>
      <c s="362"/>
      <c s="362"/>
      <c s="362"/>
      <c s="362"/>
      <c s="362"/>
      <c s="363"/>
      <c s="361">
        <v>0</v>
      </c>
      <c s="362"/>
      <c s="362"/>
      <c s="362"/>
      <c s="362"/>
      <c s="362"/>
      <c s="362"/>
      <c s="362"/>
      <c s="362"/>
      <c s="363"/>
      <c s="361">
        <v>0</v>
      </c>
      <c s="362"/>
      <c s="362"/>
      <c s="362"/>
      <c s="362"/>
      <c s="362"/>
      <c s="362"/>
      <c s="362"/>
      <c s="362"/>
      <c s="363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6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5"/>
      <c s="366"/>
      <c s="228">
        <v>0</v>
      </c>
      <c s="229"/>
      <c s="229"/>
      <c s="229"/>
      <c s="229"/>
      <c s="229"/>
      <c s="229"/>
      <c s="229"/>
      <c s="229"/>
      <c s="229"/>
      <c s="229"/>
      <c s="230"/>
      <c s="364">
        <f t="shared" si="1"/>
        <v>0</v>
      </c>
      <c s="365"/>
      <c s="365"/>
      <c s="365"/>
      <c s="365"/>
      <c s="365"/>
      <c s="365"/>
      <c s="365"/>
      <c s="365"/>
      <c s="365"/>
      <c s="365"/>
      <c s="366"/>
      <c r="HM284" s="6"/>
    </row>
    <row r="285" spans="1:221" s="7" customFormat="1" ht="27" customHeight="1">
      <c r="A285" s="358" t="s">
        <v>160</v>
      </c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59"/>
      <c s="360"/>
      <c s="355" t="s">
        <v>65</v>
      </c>
      <c s="355"/>
      <c s="355"/>
      <c s="355"/>
      <c s="355"/>
      <c s="355"/>
      <c s="355"/>
      <c s="355"/>
      <c s="355"/>
      <c s="355"/>
      <c s="355"/>
      <c s="355"/>
      <c s="355" t="s">
        <v>65</v>
      </c>
      <c s="355"/>
      <c s="355"/>
      <c s="355"/>
      <c s="355"/>
      <c s="355"/>
      <c s="355"/>
      <c s="355"/>
      <c s="355"/>
      <c s="355"/>
      <c s="355"/>
      <c s="355"/>
      <c s="355" t="s">
        <v>65</v>
      </c>
      <c s="355"/>
      <c s="355"/>
      <c s="355"/>
      <c s="355"/>
      <c s="355"/>
      <c s="355"/>
      <c s="355"/>
      <c s="355"/>
      <c s="355"/>
      <c s="355"/>
      <c s="355"/>
      <c s="356" t="s">
        <v>66</v>
      </c>
      <c s="356"/>
      <c s="356"/>
      <c s="356"/>
      <c s="356"/>
      <c s="356"/>
      <c s="356"/>
      <c s="356"/>
      <c s="356"/>
      <c s="356"/>
      <c s="356"/>
      <c s="356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361">
        <v>113.33</v>
      </c>
      <c s="362"/>
      <c s="362"/>
      <c s="362"/>
      <c s="362"/>
      <c s="362"/>
      <c s="362"/>
      <c s="362"/>
      <c s="362"/>
      <c s="363"/>
      <c s="361">
        <v>114</v>
      </c>
      <c s="362"/>
      <c s="362"/>
      <c s="362"/>
      <c s="362"/>
      <c s="362"/>
      <c s="362"/>
      <c s="362"/>
      <c s="362"/>
      <c s="363"/>
      <c s="361">
        <v>114</v>
      </c>
      <c s="362"/>
      <c s="362"/>
      <c s="362"/>
      <c s="362"/>
      <c s="362"/>
      <c s="362"/>
      <c s="362"/>
      <c s="362"/>
      <c s="363"/>
      <c s="228">
        <v>15156532.58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6"/>
      <c s="228">
        <v>15231969.57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5"/>
      <c s="366"/>
      <c s="228">
        <v>15252910.73</v>
      </c>
      <c s="229"/>
      <c s="229"/>
      <c s="229"/>
      <c s="229"/>
      <c s="229"/>
      <c s="229"/>
      <c s="229"/>
      <c s="229"/>
      <c s="229"/>
      <c s="229"/>
      <c s="230"/>
      <c s="364">
        <f t="shared" si="1"/>
        <v>0</v>
      </c>
      <c s="365"/>
      <c s="365"/>
      <c s="365"/>
      <c s="365"/>
      <c s="365"/>
      <c s="365"/>
      <c s="365"/>
      <c s="365"/>
      <c s="365"/>
      <c s="365"/>
      <c s="366"/>
      <c r="HM285" s="6"/>
    </row>
    <row r="286" spans="1:221" s="7" customFormat="1" ht="63.75" customHeight="1" hidden="1">
      <c r="A286" s="367" t="s">
        <v>161</v>
      </c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9"/>
      <c s="355" t="s">
        <v>65</v>
      </c>
      <c s="355"/>
      <c s="355"/>
      <c s="355"/>
      <c s="355"/>
      <c s="355"/>
      <c s="355"/>
      <c s="355"/>
      <c s="355"/>
      <c s="355"/>
      <c s="355"/>
      <c s="355"/>
      <c s="355" t="s">
        <v>65</v>
      </c>
      <c s="355"/>
      <c s="355"/>
      <c s="355"/>
      <c s="355"/>
      <c s="355"/>
      <c s="355"/>
      <c s="355"/>
      <c s="355"/>
      <c s="355"/>
      <c s="355"/>
      <c s="355"/>
      <c s="355" t="s">
        <v>141</v>
      </c>
      <c s="355"/>
      <c s="355"/>
      <c s="355"/>
      <c s="355"/>
      <c s="355"/>
      <c s="355"/>
      <c s="355"/>
      <c s="355"/>
      <c s="355"/>
      <c s="355"/>
      <c s="355"/>
      <c s="356" t="s">
        <v>66</v>
      </c>
      <c s="356"/>
      <c s="356"/>
      <c s="356"/>
      <c s="356"/>
      <c s="356"/>
      <c s="356"/>
      <c s="356"/>
      <c s="356"/>
      <c s="356"/>
      <c s="356"/>
      <c s="356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361">
        <v>0</v>
      </c>
      <c s="362"/>
      <c s="362"/>
      <c s="362"/>
      <c s="362"/>
      <c s="362"/>
      <c s="362"/>
      <c s="362"/>
      <c s="362"/>
      <c s="363"/>
      <c s="361">
        <v>0</v>
      </c>
      <c s="362"/>
      <c s="362"/>
      <c s="362"/>
      <c s="362"/>
      <c s="362"/>
      <c s="362"/>
      <c s="362"/>
      <c s="362"/>
      <c s="363"/>
      <c s="361">
        <v>0</v>
      </c>
      <c s="362"/>
      <c s="362"/>
      <c s="362"/>
      <c s="362"/>
      <c s="362"/>
      <c s="362"/>
      <c s="362"/>
      <c s="362"/>
      <c s="363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6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5"/>
      <c s="366"/>
      <c s="228">
        <v>0</v>
      </c>
      <c s="229"/>
      <c s="229"/>
      <c s="229"/>
      <c s="229"/>
      <c s="229"/>
      <c s="229"/>
      <c s="229"/>
      <c s="229"/>
      <c s="229"/>
      <c s="229"/>
      <c s="230"/>
      <c s="364">
        <f t="shared" si="1"/>
        <v>0</v>
      </c>
      <c s="365"/>
      <c s="365"/>
      <c s="365"/>
      <c s="365"/>
      <c s="365"/>
      <c s="365"/>
      <c s="365"/>
      <c s="365"/>
      <c s="365"/>
      <c s="365"/>
      <c s="366"/>
      <c r="HM286" s="6"/>
    </row>
    <row r="287" spans="1:221" s="7" customFormat="1" ht="80.25" customHeight="1" hidden="1">
      <c r="A287" s="367" t="s">
        <v>162</v>
      </c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8"/>
      <c s="369"/>
      <c s="355" t="s">
        <v>65</v>
      </c>
      <c s="355"/>
      <c s="355"/>
      <c s="355"/>
      <c s="355"/>
      <c s="355"/>
      <c s="355"/>
      <c s="355"/>
      <c s="355"/>
      <c s="355"/>
      <c s="355"/>
      <c s="355"/>
      <c s="355" t="s">
        <v>65</v>
      </c>
      <c s="355"/>
      <c s="355"/>
      <c s="355"/>
      <c s="355"/>
      <c s="355"/>
      <c s="355"/>
      <c s="355"/>
      <c s="355"/>
      <c s="355"/>
      <c s="355"/>
      <c s="355"/>
      <c s="355" t="s">
        <v>130</v>
      </c>
      <c s="355"/>
      <c s="355"/>
      <c s="355"/>
      <c s="355"/>
      <c s="355"/>
      <c s="355"/>
      <c s="355"/>
      <c s="355"/>
      <c s="355"/>
      <c s="355"/>
      <c s="355"/>
      <c s="356" t="s">
        <v>66</v>
      </c>
      <c s="356"/>
      <c s="356"/>
      <c s="356"/>
      <c s="356"/>
      <c s="356"/>
      <c s="356"/>
      <c s="356"/>
      <c s="356"/>
      <c s="356"/>
      <c s="356"/>
      <c s="356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361">
        <v>0</v>
      </c>
      <c s="362"/>
      <c s="362"/>
      <c s="362"/>
      <c s="362"/>
      <c s="362"/>
      <c s="362"/>
      <c s="362"/>
      <c s="362"/>
      <c s="363"/>
      <c s="361">
        <v>0</v>
      </c>
      <c s="362"/>
      <c s="362"/>
      <c s="362"/>
      <c s="362"/>
      <c s="362"/>
      <c s="362"/>
      <c s="362"/>
      <c s="362"/>
      <c s="363"/>
      <c s="361">
        <v>0</v>
      </c>
      <c s="362"/>
      <c s="362"/>
      <c s="362"/>
      <c s="362"/>
      <c s="362"/>
      <c s="362"/>
      <c s="362"/>
      <c s="362"/>
      <c s="363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6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364">
        <v>0</v>
      </c>
      <c s="365"/>
      <c s="365"/>
      <c s="365"/>
      <c s="365"/>
      <c s="365"/>
      <c s="365"/>
      <c s="365"/>
      <c s="365"/>
      <c s="365"/>
      <c s="365"/>
      <c s="365"/>
      <c s="366"/>
      <c s="228">
        <v>0</v>
      </c>
      <c s="229"/>
      <c s="229"/>
      <c s="229"/>
      <c s="229"/>
      <c s="229"/>
      <c s="229"/>
      <c s="229"/>
      <c s="229"/>
      <c s="229"/>
      <c s="229"/>
      <c s="230"/>
      <c s="364">
        <f t="shared" si="1"/>
        <v>0</v>
      </c>
      <c s="365"/>
      <c s="365"/>
      <c s="365"/>
      <c s="365"/>
      <c s="365"/>
      <c s="365"/>
      <c s="365"/>
      <c s="365"/>
      <c s="365"/>
      <c s="365"/>
      <c s="366"/>
      <c r="HM287" s="6"/>
    </row>
    <row r="288" spans="1:221" s="7" customFormat="1" ht="14.25" customHeight="1">
      <c r="A288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6"/>
    </row>
    <row r="289" spans="1:221" s="241" customFormat="1" ht="23.25" customHeight="1">
      <c r="A289" s="86" t="s">
        <v>163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235">
        <v>10</v>
      </c>
      <c s="235"/>
      <c s="235"/>
      <c s="235"/>
      <c s="235"/>
      <c s="235"/>
      <c s="235"/>
      <c s="235"/>
      <c s="235"/>
      <c s="235"/>
      <c s="236"/>
      <c s="236"/>
      <c s="245"/>
    </row>
    <row r="290" spans="1:221" s="241" customFormat="1" ht="15" customHeight="1">
      <c r="A290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245"/>
    </row>
    <row r="291" spans="1:218" s="241" customFormat="1" ht="15" customHeight="1">
      <c r="A291" s="86" t="s">
        <v>98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292" spans="1:218" s="241" customFormat="1" ht="15" customHeight="1">
      <c r="A292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293" spans="1:218" s="241" customFormat="1" ht="15" customHeight="1">
      <c r="A293" s="238" t="s">
        <v>99</v>
      </c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40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294" spans="1:161" s="241" customFormat="1" ht="15" customHeight="1">
      <c r="A294" s="106" t="s">
        <v>100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101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102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103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60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</row>
    <row r="295" spans="1:218" s="241" customFormat="1" ht="15" customHeight="1">
      <c r="A295" s="242">
        <v>1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>
        <v>2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3" t="s">
        <v>104</v>
      </c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 t="s">
        <v>105</v>
      </c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2">
        <v>5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</row>
    <row r="296" spans="1:161" s="241" customFormat="1" ht="15" customHeight="1">
      <c r="A296"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</row>
    <row r="297" spans="1:218" s="241" customFormat="1" ht="15" customHeight="1">
      <c r="A297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298" spans="1:218" s="241" customFormat="1" ht="18" customHeight="1">
      <c r="A298" s="86" t="s">
        <v>106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299" spans="1:218" s="241" customFormat="1" ht="18" customHeight="1">
      <c r="A299" s="86" t="s">
        <v>107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300" spans="1:218" s="241" customFormat="1" ht="18" customHeight="1">
      <c r="A300" s="114" t="s">
        <v>108</v>
      </c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01" spans="1:218" s="241" customFormat="1" ht="18" customHeight="1">
      <c r="A301" s="251" t="s">
        <v>109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</row>
    <row r="302" spans="1:218" s="241" customFormat="1" ht="18" customHeight="1">
      <c r="A302" s="251" t="s">
        <v>110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</row>
    <row r="303" spans="1:218" s="241" customFormat="1" ht="18" customHeight="1">
      <c r="A303" s="251" t="s">
        <v>111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</row>
    <row r="304" spans="1:433" s="241" customFormat="1" ht="33" customHeight="1">
      <c r="A304" s="306" t="s">
        <v>112</v>
      </c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256"/>
      <c s="256"/>
      <c s="256"/>
      <c s="256"/>
      <c s="256"/>
      <c s="256"/>
      <c s="256"/>
      <c s="256"/>
      <c s="256" t="s">
        <v>113</v>
      </c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</row>
    <row r="305" spans="1:433" s="241" customFormat="1" ht="18" customHeight="1">
      <c r="A305" s="306" t="s">
        <v>164</v>
      </c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</row>
    <row r="306" spans="1:218" s="241" customFormat="1" ht="18" customHeight="1">
      <c r="A306" s="114" t="s">
        <v>115</v>
      </c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307" spans="1:1 221:221" ht="18" customHeight="1">
      <c r="A307" s="86" t="s">
        <v>117</v>
      </c>
      <c r="HM307" s="86"/>
    </row>
    <row r="308" spans="1:218" s="241" customFormat="1" ht="28.5" customHeight="1">
      <c r="A308" s="106" t="s">
        <v>118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119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246" t="s">
        <v>120</v>
      </c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</row>
    <row r="309" spans="1:218" s="241" customFormat="1" ht="21.75" customHeight="1">
      <c r="A309" s="242">
        <v>1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106">
        <v>2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262">
        <v>3</v>
      </c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262"/>
    </row>
    <row r="310" spans="1:221" ht="37.5" customHeight="1">
      <c r="A310" s="307" t="s">
        <v>143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264" t="s">
        <v>144</v>
      </c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133"/>
      <c s="133"/>
      <c s="133"/>
      <c s="133"/>
      <c s="133"/>
      <c s="133"/>
      <c s="133"/>
      <c s="133"/>
      <c s="133"/>
      <c s="133"/>
      <c s="133"/>
      <c s="133"/>
      <c s="133"/>
      <c s="133"/>
      <c s="133"/>
      <c s="133"/>
      <c r="HM310" s="86"/>
    </row>
    <row r="311" spans="1:221" s="7" customFormat="1" ht="24" customHeight="1" hidden="1">
      <c r="A311" s="90" t="s">
        <v>165</v>
      </c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0"/>
      <c s="91"/>
      <c s="91"/>
      <c s="6"/>
    </row>
    <row r="312" spans="1:221" s="7" customFormat="1" ht="12.75" customHeight="1" hidden="1">
      <c r="A312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6"/>
    </row>
    <row r="313" spans="1:221" s="7" customFormat="1" ht="19.5" customHeight="1" hidden="1">
      <c r="A313" s="267" t="s">
        <v>33</v>
      </c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370" t="s">
        <v>166</v>
      </c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370"/>
      <c s="269" t="s">
        <v>35</v>
      </c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70"/>
      <c s="309" t="s">
        <v>167</v>
      </c>
      <c s="309"/>
      <c s="309"/>
      <c s="309"/>
      <c s="309"/>
      <c s="309"/>
      <c s="309"/>
      <c s="309"/>
      <c s="309"/>
      <c s="309"/>
      <c s="97"/>
      <c s="97"/>
      <c s="6"/>
    </row>
    <row r="314" spans="1:221" s="7" customFormat="1" ht="19.5" customHeight="1" hidden="1">
      <c r="A314" s="310" t="s">
        <v>37</v>
      </c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273" t="s">
        <v>38</v>
      </c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69" t="s">
        <v>39</v>
      </c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70"/>
      <c s="309"/>
      <c s="309"/>
      <c s="309"/>
      <c s="309"/>
      <c s="309"/>
      <c s="309"/>
      <c s="309"/>
      <c s="309"/>
      <c s="309"/>
      <c s="309"/>
      <c s="97"/>
      <c s="97"/>
      <c s="6"/>
    </row>
    <row r="315" spans="1:221" s="7" customFormat="1" ht="12.75" customHeight="1" hidden="1">
      <c r="A315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6"/>
    </row>
    <row r="316" spans="1:221" s="215" customFormat="1" ht="18" customHeight="1" hidden="1">
      <c r="A316" s="274" t="s">
        <v>40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275"/>
    </row>
    <row r="317" spans="1:221" s="7" customFormat="1" ht="25.5" customHeight="1" hidden="1">
      <c r="A317" s="274" t="s">
        <v>41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6"/>
    </row>
    <row r="318" spans="1:221" s="7" customFormat="1" ht="12.75" hidden="1">
      <c r="A318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6"/>
    </row>
    <row r="319" spans="1:221" s="7" customFormat="1" ht="37.5" customHeight="1" hidden="1">
      <c r="A319" s="100" t="s">
        <v>42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43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44</v>
      </c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3" t="s">
        <v>45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106" t="s">
        <v>46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7"/>
      <c s="107"/>
      <c s="6"/>
    </row>
    <row r="320" spans="1:221" s="7" customFormat="1" ht="17.25" customHeight="1" hidden="1">
      <c r="A320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47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48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11">
        <v>20</v>
      </c>
      <c s="112"/>
      <c s="112"/>
      <c s="112"/>
      <c s="113" t="s">
        <v>49</v>
      </c>
      <c s="113"/>
      <c s="113"/>
      <c s="113"/>
      <c s="114" t="s">
        <v>50</v>
      </c>
      <c s="114"/>
      <c s="114"/>
      <c s="114"/>
      <c s="115"/>
      <c s="111">
        <v>20</v>
      </c>
      <c s="112"/>
      <c s="112"/>
      <c s="112"/>
      <c s="113" t="s">
        <v>51</v>
      </c>
      <c s="113"/>
      <c s="113"/>
      <c s="113"/>
      <c s="116" t="s">
        <v>50</v>
      </c>
      <c s="116"/>
      <c s="116"/>
      <c s="116"/>
      <c s="117"/>
      <c s="118">
        <v>20</v>
      </c>
      <c s="119"/>
      <c s="119"/>
      <c s="119"/>
      <c s="120" t="s">
        <v>52</v>
      </c>
      <c s="120"/>
      <c s="120"/>
      <c s="120"/>
      <c s="116" t="s">
        <v>50</v>
      </c>
      <c s="116"/>
      <c s="116"/>
      <c s="117"/>
      <c s="121"/>
      <c s="121"/>
      <c s="6"/>
    </row>
    <row r="321" spans="1:221" s="7" customFormat="1" ht="27" customHeight="1" hidden="1">
      <c r="A321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5" t="s">
        <v>53</v>
      </c>
      <c s="126"/>
      <c s="126"/>
      <c s="126"/>
      <c s="126"/>
      <c s="126"/>
      <c s="126"/>
      <c s="126"/>
      <c s="126"/>
      <c s="126"/>
      <c s="126"/>
      <c s="126"/>
      <c s="127"/>
      <c s="125" t="s">
        <v>54</v>
      </c>
      <c s="126"/>
      <c s="126"/>
      <c s="126"/>
      <c s="126"/>
      <c s="126"/>
      <c s="126"/>
      <c s="126"/>
      <c s="126"/>
      <c s="126"/>
      <c s="126"/>
      <c s="126"/>
      <c s="127"/>
      <c s="128" t="s">
        <v>55</v>
      </c>
      <c s="128"/>
      <c s="128"/>
      <c s="128"/>
      <c s="128"/>
      <c s="128"/>
      <c s="128"/>
      <c s="128"/>
      <c s="128"/>
      <c s="128"/>
      <c s="128"/>
      <c s="128"/>
      <c s="129"/>
      <c s="129"/>
      <c s="6"/>
    </row>
    <row r="322" spans="1:221" s="7" customFormat="1" ht="16.5" customHeight="1" hidden="1">
      <c r="A322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/>
      <c s="101"/>
      <c s="101"/>
      <c s="101"/>
      <c s="101"/>
      <c s="101"/>
      <c s="101"/>
      <c s="101"/>
      <c s="101"/>
      <c s="101"/>
      <c s="101"/>
      <c s="101"/>
      <c s="101"/>
      <c s="100"/>
      <c s="101"/>
      <c s="101"/>
      <c s="101"/>
      <c s="101"/>
      <c s="101"/>
      <c s="101"/>
      <c s="101"/>
      <c s="101"/>
      <c s="101"/>
      <c s="101"/>
      <c s="101"/>
      <c s="101"/>
      <c s="100"/>
      <c s="101"/>
      <c s="101"/>
      <c s="101"/>
      <c s="101"/>
      <c s="101"/>
      <c s="101"/>
      <c s="101"/>
      <c s="101"/>
      <c s="101"/>
      <c s="101"/>
      <c s="101"/>
      <c s="101"/>
      <c s="130" t="s">
        <v>59</v>
      </c>
      <c s="131"/>
      <c s="131"/>
      <c s="131"/>
      <c s="131"/>
      <c s="131"/>
      <c s="131"/>
      <c s="131"/>
      <c s="131"/>
      <c s="131"/>
      <c s="131"/>
      <c s="131"/>
      <c s="131"/>
      <c s="131"/>
      <c s="132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60</v>
      </c>
      <c s="101"/>
      <c s="101"/>
      <c s="101"/>
      <c s="101"/>
      <c s="101"/>
      <c s="101"/>
      <c s="101"/>
      <c s="101"/>
      <c s="101"/>
      <c s="102"/>
      <c s="100" t="s">
        <v>61</v>
      </c>
      <c s="101"/>
      <c s="101"/>
      <c s="101"/>
      <c s="101"/>
      <c s="101"/>
      <c s="102"/>
      <c s="125"/>
      <c s="126"/>
      <c s="126"/>
      <c s="126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6"/>
      <c s="126"/>
      <c s="126"/>
      <c s="127"/>
      <c s="133"/>
      <c s="133"/>
      <c s="133"/>
      <c s="133"/>
      <c s="133"/>
      <c s="133"/>
      <c s="133"/>
      <c s="133"/>
      <c s="133"/>
      <c s="133"/>
      <c s="133"/>
      <c s="133"/>
      <c s="129"/>
      <c s="129"/>
      <c s="6"/>
    </row>
    <row r="323" spans="1:221" s="7" customFormat="1" ht="54" customHeight="1" hidden="1">
      <c r="A323"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4"/>
      <c s="135"/>
      <c s="135"/>
      <c s="135"/>
      <c s="135"/>
      <c s="135"/>
      <c s="135"/>
      <c s="135"/>
      <c s="135"/>
      <c s="135"/>
      <c s="135"/>
      <c s="135"/>
      <c s="135"/>
      <c s="135"/>
      <c s="136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4"/>
      <c s="134"/>
      <c s="135"/>
      <c s="135"/>
      <c s="135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5"/>
      <c s="135"/>
      <c s="135"/>
      <c s="136"/>
      <c s="133"/>
      <c s="133"/>
      <c s="133"/>
      <c s="133"/>
      <c s="133"/>
      <c s="133"/>
      <c s="133"/>
      <c s="133"/>
      <c s="133"/>
      <c s="133"/>
      <c s="133"/>
      <c s="133"/>
      <c s="129"/>
      <c s="129"/>
      <c s="6"/>
    </row>
    <row r="324" spans="1:221" s="7" customFormat="1" ht="23.25" customHeight="1" hidden="1">
      <c r="A324" s="137">
        <v>1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8"/>
      <c s="138"/>
      <c s="137">
        <v>3</v>
      </c>
      <c s="138"/>
      <c s="138"/>
      <c s="138"/>
      <c s="138"/>
      <c s="138"/>
      <c s="138"/>
      <c s="138"/>
      <c s="138"/>
      <c s="138"/>
      <c s="138"/>
      <c s="138"/>
      <c s="138"/>
      <c s="137">
        <v>4</v>
      </c>
      <c s="138"/>
      <c s="138"/>
      <c s="138"/>
      <c s="138"/>
      <c s="138"/>
      <c s="138"/>
      <c s="138"/>
      <c s="138"/>
      <c s="138"/>
      <c s="138"/>
      <c s="138"/>
      <c s="138"/>
      <c s="137">
        <v>5</v>
      </c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7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8</v>
      </c>
      <c s="138"/>
      <c s="138"/>
      <c s="138"/>
      <c s="138"/>
      <c s="138"/>
      <c s="138"/>
      <c s="138"/>
      <c s="138"/>
      <c s="138"/>
      <c s="139"/>
      <c s="137">
        <v>9</v>
      </c>
      <c s="138"/>
      <c s="138"/>
      <c s="138"/>
      <c s="138"/>
      <c s="138"/>
      <c s="139"/>
      <c s="137">
        <v>10</v>
      </c>
      <c s="138"/>
      <c s="138"/>
      <c s="138"/>
      <c s="138"/>
      <c s="138"/>
      <c s="138"/>
      <c s="138"/>
      <c s="138"/>
      <c s="138"/>
      <c s="138"/>
      <c s="138"/>
      <c s="139"/>
      <c s="137">
        <v>11</v>
      </c>
      <c s="138"/>
      <c s="138"/>
      <c s="138"/>
      <c s="138"/>
      <c s="138"/>
      <c s="138"/>
      <c s="138"/>
      <c s="138"/>
      <c s="138"/>
      <c s="138"/>
      <c s="138"/>
      <c s="139"/>
      <c s="140">
        <v>12</v>
      </c>
      <c s="140"/>
      <c s="140"/>
      <c s="140"/>
      <c s="140"/>
      <c s="140"/>
      <c s="140"/>
      <c s="140"/>
      <c s="140"/>
      <c s="140"/>
      <c s="140"/>
      <c s="140"/>
      <c s="141"/>
      <c s="141"/>
      <c s="6"/>
    </row>
    <row r="325" spans="1:221" s="7" customFormat="1" ht="41.25" customHeight="1" hidden="1">
      <c r="A325" s="371" t="s">
        <v>168</v>
      </c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3"/>
      <c s="374" t="s">
        <v>127</v>
      </c>
      <c s="375"/>
      <c s="375"/>
      <c s="375"/>
      <c s="375"/>
      <c s="375"/>
      <c s="375"/>
      <c s="375"/>
      <c s="375"/>
      <c s="375"/>
      <c s="375"/>
      <c s="375"/>
      <c s="376"/>
      <c s="374" t="s">
        <v>128</v>
      </c>
      <c s="375"/>
      <c s="375"/>
      <c s="375"/>
      <c s="375"/>
      <c s="375"/>
      <c s="375"/>
      <c s="375"/>
      <c s="375"/>
      <c s="375"/>
      <c s="375"/>
      <c s="375"/>
      <c s="376"/>
      <c s="374" t="s">
        <v>65</v>
      </c>
      <c s="375"/>
      <c s="375"/>
      <c s="375"/>
      <c s="375"/>
      <c s="375"/>
      <c s="375"/>
      <c s="375"/>
      <c s="375"/>
      <c s="375"/>
      <c s="375"/>
      <c s="375"/>
      <c s="376"/>
      <c s="377" t="s">
        <v>66</v>
      </c>
      <c s="378"/>
      <c s="378"/>
      <c s="378"/>
      <c s="378"/>
      <c s="378"/>
      <c s="378"/>
      <c s="378"/>
      <c s="378"/>
      <c s="378"/>
      <c s="378"/>
      <c s="378"/>
      <c s="378"/>
      <c s="378"/>
      <c s="379"/>
      <c s="380" t="s">
        <v>169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83">
        <f>CR385</f>
        <v>0</v>
      </c>
      <c s="384"/>
      <c s="6"/>
    </row>
    <row r="326" spans="1:221" s="7" customFormat="1" ht="36" customHeight="1" hidden="1">
      <c r="A326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170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395"/>
      <c s="6"/>
    </row>
    <row r="327" spans="1:221" s="7" customFormat="1" ht="60" customHeight="1" hidden="1">
      <c r="A327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171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158"/>
      <c s="6"/>
    </row>
    <row r="328" spans="1:221" s="7" customFormat="1" ht="49.5" customHeight="1" hidden="1">
      <c r="A328" s="396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8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402"/>
      <c s="403"/>
      <c s="403"/>
      <c s="403"/>
      <c s="403"/>
      <c s="403"/>
      <c s="403"/>
      <c s="403"/>
      <c s="403"/>
      <c s="403"/>
      <c s="403"/>
      <c s="403"/>
      <c s="403"/>
      <c s="403"/>
      <c s="404"/>
      <c s="380" t="s">
        <v>172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405"/>
      <c s="395"/>
      <c s="6"/>
    </row>
    <row r="329" spans="1:221" s="7" customFormat="1" ht="42.75" customHeight="1" hidden="1">
      <c r="A329" s="371" t="s">
        <v>173</v>
      </c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3"/>
      <c s="374" t="s">
        <v>127</v>
      </c>
      <c s="375"/>
      <c s="375"/>
      <c s="375"/>
      <c s="375"/>
      <c s="375"/>
      <c s="375"/>
      <c s="375"/>
      <c s="375"/>
      <c s="375"/>
      <c s="375"/>
      <c s="375"/>
      <c s="376"/>
      <c s="374" t="s">
        <v>128</v>
      </c>
      <c s="375"/>
      <c s="375"/>
      <c s="375"/>
      <c s="375"/>
      <c s="375"/>
      <c s="375"/>
      <c s="375"/>
      <c s="375"/>
      <c s="375"/>
      <c s="375"/>
      <c s="375"/>
      <c s="376"/>
      <c s="374" t="s">
        <v>130</v>
      </c>
      <c s="375"/>
      <c s="375"/>
      <c s="375"/>
      <c s="375"/>
      <c s="375"/>
      <c s="375"/>
      <c s="375"/>
      <c s="375"/>
      <c s="375"/>
      <c s="375"/>
      <c s="375"/>
      <c s="376"/>
      <c s="377" t="s">
        <v>66</v>
      </c>
      <c s="378"/>
      <c s="378"/>
      <c s="378"/>
      <c s="378"/>
      <c s="378"/>
      <c s="378"/>
      <c s="378"/>
      <c s="378"/>
      <c s="378"/>
      <c s="378"/>
      <c s="378"/>
      <c s="378"/>
      <c s="378"/>
      <c s="379"/>
      <c s="380" t="s">
        <v>169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83">
        <f>CR386</f>
        <v>0</v>
      </c>
      <c s="384"/>
      <c s="6"/>
    </row>
    <row r="330" spans="1:221" s="7" customFormat="1" ht="42.75" customHeight="1" hidden="1">
      <c r="A330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170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395"/>
      <c s="6"/>
    </row>
    <row r="331" spans="1:221" s="7" customFormat="1" ht="42.75" customHeight="1" hidden="1">
      <c r="A331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171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158"/>
      <c s="6"/>
    </row>
    <row r="332" spans="1:221" s="7" customFormat="1" ht="42.75" customHeight="1" hidden="1">
      <c r="A332" s="396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8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402"/>
      <c s="403"/>
      <c s="403"/>
      <c s="403"/>
      <c s="403"/>
      <c s="403"/>
      <c s="403"/>
      <c s="403"/>
      <c s="403"/>
      <c s="403"/>
      <c s="403"/>
      <c s="403"/>
      <c s="403"/>
      <c s="403"/>
      <c s="404"/>
      <c s="380" t="s">
        <v>172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405"/>
      <c s="395"/>
      <c s="6"/>
    </row>
    <row r="333" spans="1:221" s="7" customFormat="1" ht="43.5" customHeight="1" hidden="1">
      <c r="A333" s="371" t="s">
        <v>174</v>
      </c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3"/>
      <c s="374" t="s">
        <v>127</v>
      </c>
      <c s="375"/>
      <c s="375"/>
      <c s="375"/>
      <c s="375"/>
      <c s="375"/>
      <c s="375"/>
      <c s="375"/>
      <c s="375"/>
      <c s="375"/>
      <c s="375"/>
      <c s="375"/>
      <c s="376"/>
      <c s="374" t="s">
        <v>132</v>
      </c>
      <c s="375"/>
      <c s="375"/>
      <c s="375"/>
      <c s="375"/>
      <c s="375"/>
      <c s="375"/>
      <c s="375"/>
      <c s="375"/>
      <c s="375"/>
      <c s="375"/>
      <c s="375"/>
      <c s="376"/>
      <c s="374" t="s">
        <v>65</v>
      </c>
      <c s="375"/>
      <c s="375"/>
      <c s="375"/>
      <c s="375"/>
      <c s="375"/>
      <c s="375"/>
      <c s="375"/>
      <c s="375"/>
      <c s="375"/>
      <c s="375"/>
      <c s="375"/>
      <c s="376"/>
      <c s="377" t="s">
        <v>66</v>
      </c>
      <c s="378"/>
      <c s="378"/>
      <c s="378"/>
      <c s="378"/>
      <c s="378"/>
      <c s="378"/>
      <c s="378"/>
      <c s="378"/>
      <c s="378"/>
      <c s="378"/>
      <c s="378"/>
      <c s="378"/>
      <c s="378"/>
      <c s="379"/>
      <c s="380" t="s">
        <v>169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83">
        <f>CR387</f>
        <v>0</v>
      </c>
      <c s="384"/>
      <c s="6"/>
    </row>
    <row r="334" spans="1:221" s="7" customFormat="1" ht="37.5" customHeight="1" hidden="1">
      <c r="A334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170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395"/>
      <c s="6"/>
    </row>
    <row r="335" spans="1:221" s="7" customFormat="1" ht="43.5" customHeight="1" hidden="1">
      <c r="A335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171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158"/>
      <c s="6"/>
    </row>
    <row r="336" spans="1:221" s="7" customFormat="1" ht="43.5" customHeight="1" hidden="1">
      <c r="A336" s="396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8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402"/>
      <c s="403"/>
      <c s="403"/>
      <c s="403"/>
      <c s="403"/>
      <c s="403"/>
      <c s="403"/>
      <c s="403"/>
      <c s="403"/>
      <c s="403"/>
      <c s="403"/>
      <c s="403"/>
      <c s="403"/>
      <c s="403"/>
      <c s="404"/>
      <c s="380" t="s">
        <v>172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405"/>
      <c s="158"/>
      <c s="6"/>
    </row>
    <row r="337" spans="1:221" s="7" customFormat="1" ht="33" customHeight="1" hidden="1">
      <c r="A337" s="371" t="s">
        <v>175</v>
      </c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3"/>
      <c s="374" t="s">
        <v>127</v>
      </c>
      <c s="375"/>
      <c s="375"/>
      <c s="375"/>
      <c s="375"/>
      <c s="375"/>
      <c s="375"/>
      <c s="375"/>
      <c s="375"/>
      <c s="375"/>
      <c s="375"/>
      <c s="375"/>
      <c s="376"/>
      <c s="374" t="s">
        <v>132</v>
      </c>
      <c s="375"/>
      <c s="375"/>
      <c s="375"/>
      <c s="375"/>
      <c s="375"/>
      <c s="375"/>
      <c s="375"/>
      <c s="375"/>
      <c s="375"/>
      <c s="375"/>
      <c s="375"/>
      <c s="376"/>
      <c s="374" t="s">
        <v>130</v>
      </c>
      <c s="375"/>
      <c s="375"/>
      <c s="375"/>
      <c s="375"/>
      <c s="375"/>
      <c s="375"/>
      <c s="375"/>
      <c s="375"/>
      <c s="375"/>
      <c s="375"/>
      <c s="375"/>
      <c s="376"/>
      <c s="377" t="s">
        <v>66</v>
      </c>
      <c s="378"/>
      <c s="378"/>
      <c s="378"/>
      <c s="378"/>
      <c s="378"/>
      <c s="378"/>
      <c s="378"/>
      <c s="378"/>
      <c s="378"/>
      <c s="378"/>
      <c s="378"/>
      <c s="378"/>
      <c s="378"/>
      <c s="379"/>
      <c s="380" t="s">
        <v>169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83">
        <f>CR388</f>
        <v>0</v>
      </c>
      <c s="158"/>
      <c s="6"/>
    </row>
    <row r="338" spans="1:221" s="7" customFormat="1" ht="33" customHeight="1" hidden="1">
      <c r="A338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170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158"/>
      <c s="6"/>
    </row>
    <row r="339" spans="1:221" s="7" customFormat="1" ht="33" customHeight="1" hidden="1">
      <c r="A339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171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158"/>
      <c s="6"/>
    </row>
    <row r="340" spans="1:221" s="7" customFormat="1" ht="33" customHeight="1" hidden="1">
      <c r="A340" s="396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8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402"/>
      <c s="403"/>
      <c s="403"/>
      <c s="403"/>
      <c s="403"/>
      <c s="403"/>
      <c s="403"/>
      <c s="403"/>
      <c s="403"/>
      <c s="403"/>
      <c s="403"/>
      <c s="403"/>
      <c s="403"/>
      <c s="403"/>
      <c s="404"/>
      <c s="380" t="s">
        <v>172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405"/>
      <c s="158"/>
      <c s="6"/>
    </row>
    <row r="341" spans="1:221" s="7" customFormat="1" ht="41.25" customHeight="1" hidden="1">
      <c r="A341" s="371" t="s">
        <v>176</v>
      </c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3"/>
      <c s="374" t="s">
        <v>135</v>
      </c>
      <c s="375"/>
      <c s="375"/>
      <c s="375"/>
      <c s="375"/>
      <c s="375"/>
      <c s="375"/>
      <c s="375"/>
      <c s="375"/>
      <c s="375"/>
      <c s="375"/>
      <c s="375"/>
      <c s="376"/>
      <c s="374" t="s">
        <v>65</v>
      </c>
      <c s="375"/>
      <c s="375"/>
      <c s="375"/>
      <c s="375"/>
      <c s="375"/>
      <c s="375"/>
      <c s="375"/>
      <c s="375"/>
      <c s="375"/>
      <c s="375"/>
      <c s="375"/>
      <c s="376"/>
      <c s="374" t="s">
        <v>65</v>
      </c>
      <c s="375"/>
      <c s="375"/>
      <c s="375"/>
      <c s="375"/>
      <c s="375"/>
      <c s="375"/>
      <c s="375"/>
      <c s="375"/>
      <c s="375"/>
      <c s="375"/>
      <c s="375"/>
      <c s="376"/>
      <c s="377" t="s">
        <v>66</v>
      </c>
      <c s="378"/>
      <c s="378"/>
      <c s="378"/>
      <c s="378"/>
      <c s="378"/>
      <c s="378"/>
      <c s="378"/>
      <c s="378"/>
      <c s="378"/>
      <c s="378"/>
      <c s="378"/>
      <c s="378"/>
      <c s="378"/>
      <c s="379"/>
      <c s="380" t="s">
        <v>169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83">
        <f>CR389</f>
        <v>0</v>
      </c>
      <c s="158"/>
      <c s="6"/>
    </row>
    <row r="342" spans="1:221" s="7" customFormat="1" ht="41.25" customHeight="1" hidden="1">
      <c r="A342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170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158"/>
      <c s="6"/>
    </row>
    <row r="343" spans="1:221" s="7" customFormat="1" ht="39.75" customHeight="1" hidden="1">
      <c r="A343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171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158"/>
      <c s="6"/>
    </row>
    <row r="344" spans="1:221" s="7" customFormat="1" ht="43.5" customHeight="1" hidden="1">
      <c r="A344" s="396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8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402"/>
      <c s="403"/>
      <c s="403"/>
      <c s="403"/>
      <c s="403"/>
      <c s="403"/>
      <c s="403"/>
      <c s="403"/>
      <c s="403"/>
      <c s="403"/>
      <c s="403"/>
      <c s="403"/>
      <c s="403"/>
      <c s="403"/>
      <c s="404"/>
      <c s="380" t="s">
        <v>172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405"/>
      <c s="158"/>
      <c s="6"/>
    </row>
    <row r="345" spans="1:221" s="7" customFormat="1" ht="41.25" customHeight="1" hidden="1">
      <c r="A345" s="371" t="s">
        <v>177</v>
      </c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3"/>
      <c s="374" t="s">
        <v>135</v>
      </c>
      <c s="375"/>
      <c s="375"/>
      <c s="375"/>
      <c s="375"/>
      <c s="375"/>
      <c s="375"/>
      <c s="375"/>
      <c s="375"/>
      <c s="375"/>
      <c s="375"/>
      <c s="375"/>
      <c s="376"/>
      <c s="374" t="s">
        <v>132</v>
      </c>
      <c s="375"/>
      <c s="375"/>
      <c s="375"/>
      <c s="375"/>
      <c s="375"/>
      <c s="375"/>
      <c s="375"/>
      <c s="375"/>
      <c s="375"/>
      <c s="375"/>
      <c s="375"/>
      <c s="376"/>
      <c s="374" t="s">
        <v>65</v>
      </c>
      <c s="375"/>
      <c s="375"/>
      <c s="375"/>
      <c s="375"/>
      <c s="375"/>
      <c s="375"/>
      <c s="375"/>
      <c s="375"/>
      <c s="375"/>
      <c s="375"/>
      <c s="375"/>
      <c s="376"/>
      <c s="377" t="s">
        <v>66</v>
      </c>
      <c s="378"/>
      <c s="378"/>
      <c s="378"/>
      <c s="378"/>
      <c s="378"/>
      <c s="378"/>
      <c s="378"/>
      <c s="378"/>
      <c s="378"/>
      <c s="378"/>
      <c s="378"/>
      <c s="378"/>
      <c s="378"/>
      <c s="379"/>
      <c s="380" t="s">
        <v>169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83">
        <f>CR390</f>
        <v>0</v>
      </c>
      <c s="158"/>
      <c s="6"/>
    </row>
    <row r="346" spans="1:221" s="7" customFormat="1" ht="41.25" customHeight="1" hidden="1">
      <c r="A346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170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158"/>
      <c s="6"/>
    </row>
    <row r="347" spans="1:221" s="7" customFormat="1" ht="45" customHeight="1" hidden="1">
      <c r="A347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171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158"/>
      <c s="6"/>
    </row>
    <row r="348" spans="1:221" s="7" customFormat="1" ht="33" customHeight="1" hidden="1">
      <c r="A348" s="396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8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402"/>
      <c s="403"/>
      <c s="403"/>
      <c s="403"/>
      <c s="403"/>
      <c s="403"/>
      <c s="403"/>
      <c s="403"/>
      <c s="403"/>
      <c s="403"/>
      <c s="403"/>
      <c s="403"/>
      <c s="403"/>
      <c s="403"/>
      <c s="404"/>
      <c s="380" t="s">
        <v>172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405"/>
      <c s="158"/>
      <c s="6"/>
    </row>
    <row r="349" spans="1:221" s="7" customFormat="1" ht="40.5" customHeight="1" hidden="1">
      <c r="A349" s="406" t="s">
        <v>178</v>
      </c>
      <c s="407"/>
      <c s="407"/>
      <c s="407"/>
      <c s="407"/>
      <c s="407"/>
      <c s="407"/>
      <c s="407"/>
      <c s="407"/>
      <c s="407"/>
      <c s="407"/>
      <c s="407"/>
      <c s="407"/>
      <c s="407"/>
      <c s="407"/>
      <c s="407"/>
      <c s="407"/>
      <c s="407"/>
      <c s="407"/>
      <c s="407"/>
      <c s="407"/>
      <c s="407"/>
      <c s="407"/>
      <c s="407"/>
      <c s="408"/>
      <c s="374" t="s">
        <v>65</v>
      </c>
      <c s="375"/>
      <c s="375"/>
      <c s="375"/>
      <c s="375"/>
      <c s="375"/>
      <c s="375"/>
      <c s="375"/>
      <c s="375"/>
      <c s="375"/>
      <c s="375"/>
      <c s="375"/>
      <c s="376"/>
      <c s="374" t="s">
        <v>132</v>
      </c>
      <c s="375"/>
      <c s="375"/>
      <c s="375"/>
      <c s="375"/>
      <c s="375"/>
      <c s="375"/>
      <c s="375"/>
      <c s="375"/>
      <c s="375"/>
      <c s="375"/>
      <c s="375"/>
      <c s="376"/>
      <c s="374" t="s">
        <v>65</v>
      </c>
      <c s="375"/>
      <c s="375"/>
      <c s="375"/>
      <c s="375"/>
      <c s="375"/>
      <c s="375"/>
      <c s="375"/>
      <c s="375"/>
      <c s="375"/>
      <c s="375"/>
      <c s="375"/>
      <c s="376"/>
      <c s="377" t="s">
        <v>66</v>
      </c>
      <c s="378"/>
      <c s="378"/>
      <c s="378"/>
      <c s="378"/>
      <c s="378"/>
      <c s="378"/>
      <c s="378"/>
      <c s="378"/>
      <c s="378"/>
      <c s="378"/>
      <c s="378"/>
      <c s="378"/>
      <c s="378"/>
      <c s="379"/>
      <c s="380" t="s">
        <v>169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83">
        <f>CR391</f>
        <v>0</v>
      </c>
      <c s="158"/>
      <c s="6"/>
    </row>
    <row r="350" spans="1:221" s="7" customFormat="1" ht="40.5" customHeight="1" hidden="1">
      <c r="A350" s="409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1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170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158"/>
      <c s="6"/>
    </row>
    <row r="351" spans="1:221" s="7" customFormat="1" ht="45" customHeight="1" hidden="1">
      <c r="A351" s="409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0"/>
      <c s="411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171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395"/>
      <c s="6"/>
    </row>
    <row r="352" spans="1:221" s="7" customFormat="1" ht="33" customHeight="1" hidden="1">
      <c r="A352" s="412"/>
      <c s="413"/>
      <c s="413"/>
      <c s="413"/>
      <c s="413"/>
      <c s="413"/>
      <c s="413"/>
      <c s="413"/>
      <c s="413"/>
      <c s="413"/>
      <c s="413"/>
      <c s="413"/>
      <c s="413"/>
      <c s="413"/>
      <c s="413"/>
      <c s="413"/>
      <c s="413"/>
      <c s="413"/>
      <c s="413"/>
      <c s="413"/>
      <c s="413"/>
      <c s="413"/>
      <c s="413"/>
      <c s="413"/>
      <c s="414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402"/>
      <c s="403"/>
      <c s="403"/>
      <c s="403"/>
      <c s="403"/>
      <c s="403"/>
      <c s="403"/>
      <c s="403"/>
      <c s="403"/>
      <c s="403"/>
      <c s="403"/>
      <c s="403"/>
      <c s="403"/>
      <c s="403"/>
      <c s="404"/>
      <c s="380" t="s">
        <v>172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405"/>
      <c s="395"/>
      <c s="6"/>
    </row>
    <row r="353" spans="1:221" s="7" customFormat="1" ht="32.25" customHeight="1" hidden="1">
      <c r="A353" s="371" t="s">
        <v>179</v>
      </c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3"/>
      <c s="374" t="s">
        <v>65</v>
      </c>
      <c s="375"/>
      <c s="375"/>
      <c s="375"/>
      <c s="375"/>
      <c s="375"/>
      <c s="375"/>
      <c s="375"/>
      <c s="375"/>
      <c s="375"/>
      <c s="375"/>
      <c s="375"/>
      <c s="376"/>
      <c s="374" t="s">
        <v>132</v>
      </c>
      <c s="375"/>
      <c s="375"/>
      <c s="375"/>
      <c s="375"/>
      <c s="375"/>
      <c s="375"/>
      <c s="375"/>
      <c s="375"/>
      <c s="375"/>
      <c s="375"/>
      <c s="375"/>
      <c s="376"/>
      <c s="374" t="s">
        <v>130</v>
      </c>
      <c s="375"/>
      <c s="375"/>
      <c s="375"/>
      <c s="375"/>
      <c s="375"/>
      <c s="375"/>
      <c s="375"/>
      <c s="375"/>
      <c s="375"/>
      <c s="375"/>
      <c s="375"/>
      <c s="376"/>
      <c s="377" t="s">
        <v>66</v>
      </c>
      <c s="378"/>
      <c s="378"/>
      <c s="378"/>
      <c s="378"/>
      <c s="378"/>
      <c s="378"/>
      <c s="378"/>
      <c s="378"/>
      <c s="378"/>
      <c s="378"/>
      <c s="378"/>
      <c s="378"/>
      <c s="378"/>
      <c s="379"/>
      <c s="380" t="s">
        <v>169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83">
        <f>CR392</f>
        <v>0</v>
      </c>
      <c s="384"/>
      <c s="6"/>
    </row>
    <row r="354" spans="1:221" s="7" customFormat="1" ht="45.75" customHeight="1" hidden="1">
      <c r="A354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170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395"/>
      <c s="6"/>
    </row>
    <row r="355" spans="1:221" s="7" customFormat="1" ht="45" customHeight="1" hidden="1">
      <c r="A355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171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395"/>
      <c s="6"/>
    </row>
    <row r="356" spans="1:221" s="7" customFormat="1" ht="48" customHeight="1" hidden="1">
      <c r="A356" s="396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8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402"/>
      <c s="403"/>
      <c s="403"/>
      <c s="403"/>
      <c s="403"/>
      <c s="403"/>
      <c s="403"/>
      <c s="403"/>
      <c s="403"/>
      <c s="403"/>
      <c s="403"/>
      <c s="403"/>
      <c s="403"/>
      <c s="403"/>
      <c s="404"/>
      <c s="380" t="s">
        <v>172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405"/>
      <c s="395"/>
      <c s="6"/>
    </row>
    <row r="357" spans="1:221" s="7" customFormat="1" ht="43.5" customHeight="1" hidden="1">
      <c r="A357" s="371" t="s">
        <v>180</v>
      </c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3"/>
      <c s="374" t="s">
        <v>65</v>
      </c>
      <c s="375"/>
      <c s="375"/>
      <c s="375"/>
      <c s="375"/>
      <c s="375"/>
      <c s="375"/>
      <c s="375"/>
      <c s="375"/>
      <c s="375"/>
      <c s="375"/>
      <c s="375"/>
      <c s="376"/>
      <c s="374" t="s">
        <v>65</v>
      </c>
      <c s="375"/>
      <c s="375"/>
      <c s="375"/>
      <c s="375"/>
      <c s="375"/>
      <c s="375"/>
      <c s="375"/>
      <c s="375"/>
      <c s="375"/>
      <c s="375"/>
      <c s="375"/>
      <c s="376"/>
      <c s="374" t="s">
        <v>65</v>
      </c>
      <c s="375"/>
      <c s="375"/>
      <c s="375"/>
      <c s="375"/>
      <c s="375"/>
      <c s="375"/>
      <c s="375"/>
      <c s="375"/>
      <c s="375"/>
      <c s="375"/>
      <c s="375"/>
      <c s="376"/>
      <c s="377" t="s">
        <v>66</v>
      </c>
      <c s="378"/>
      <c s="378"/>
      <c s="378"/>
      <c s="378"/>
      <c s="378"/>
      <c s="378"/>
      <c s="378"/>
      <c s="378"/>
      <c s="378"/>
      <c s="378"/>
      <c s="378"/>
      <c s="378"/>
      <c s="378"/>
      <c s="379"/>
      <c s="380" t="s">
        <v>169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83">
        <f>CR393</f>
        <v>0</v>
      </c>
      <c s="384"/>
      <c s="6"/>
    </row>
    <row r="358" spans="1:221" s="7" customFormat="1" ht="43.5" customHeight="1" hidden="1">
      <c r="A358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170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395"/>
      <c s="6"/>
    </row>
    <row r="359" spans="1:221" s="7" customFormat="1" ht="43.5" customHeight="1" hidden="1">
      <c r="A359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171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395"/>
      <c s="6"/>
    </row>
    <row r="360" spans="1:221" s="7" customFormat="1" ht="43.5" customHeight="1" hidden="1">
      <c r="A360" s="396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8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402"/>
      <c s="403"/>
      <c s="403"/>
      <c s="403"/>
      <c s="403"/>
      <c s="403"/>
      <c s="403"/>
      <c s="403"/>
      <c s="403"/>
      <c s="403"/>
      <c s="403"/>
      <c s="403"/>
      <c s="403"/>
      <c s="403"/>
      <c s="404"/>
      <c s="380" t="s">
        <v>172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405"/>
      <c s="395"/>
      <c s="6"/>
    </row>
    <row r="361" spans="1:221" s="7" customFormat="1" ht="45" customHeight="1" hidden="1">
      <c r="A361" s="371" t="s">
        <v>181</v>
      </c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3"/>
      <c s="374" t="s">
        <v>65</v>
      </c>
      <c s="375"/>
      <c s="375"/>
      <c s="375"/>
      <c s="375"/>
      <c s="375"/>
      <c s="375"/>
      <c s="375"/>
      <c s="375"/>
      <c s="375"/>
      <c s="375"/>
      <c s="375"/>
      <c s="376"/>
      <c s="374" t="s">
        <v>65</v>
      </c>
      <c s="375"/>
      <c s="375"/>
      <c s="375"/>
      <c s="375"/>
      <c s="375"/>
      <c s="375"/>
      <c s="375"/>
      <c s="375"/>
      <c s="375"/>
      <c s="375"/>
      <c s="375"/>
      <c s="376"/>
      <c s="374" t="s">
        <v>141</v>
      </c>
      <c s="375"/>
      <c s="375"/>
      <c s="375"/>
      <c s="375"/>
      <c s="375"/>
      <c s="375"/>
      <c s="375"/>
      <c s="375"/>
      <c s="375"/>
      <c s="375"/>
      <c s="375"/>
      <c s="376"/>
      <c s="377" t="s">
        <v>66</v>
      </c>
      <c s="378"/>
      <c s="378"/>
      <c s="378"/>
      <c s="378"/>
      <c s="378"/>
      <c s="378"/>
      <c s="378"/>
      <c s="378"/>
      <c s="378"/>
      <c s="378"/>
      <c s="378"/>
      <c s="378"/>
      <c s="378"/>
      <c s="379"/>
      <c s="380" t="s">
        <v>169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83">
        <f>CR394</f>
        <v>0</v>
      </c>
      <c s="384"/>
      <c s="6"/>
    </row>
    <row r="362" spans="1:222" s="10" customFormat="1" ht="45" customHeight="1" hidden="1">
      <c r="A362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170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395"/>
      <c s="9"/>
      <c s="7"/>
    </row>
    <row r="363" spans="1:221" s="7" customFormat="1" ht="45" customHeight="1" hidden="1">
      <c r="A363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171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395"/>
      <c s="6"/>
    </row>
    <row r="364" spans="1:221" s="7" customFormat="1" ht="45" customHeight="1" hidden="1">
      <c r="A364" s="396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8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402"/>
      <c s="403"/>
      <c s="403"/>
      <c s="403"/>
      <c s="403"/>
      <c s="403"/>
      <c s="403"/>
      <c s="403"/>
      <c s="403"/>
      <c s="403"/>
      <c s="403"/>
      <c s="403"/>
      <c s="403"/>
      <c s="403"/>
      <c s="404"/>
      <c s="380" t="s">
        <v>172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405"/>
      <c s="395"/>
      <c s="6"/>
    </row>
    <row r="365" spans="1:221" s="7" customFormat="1" ht="45" customHeight="1" hidden="1">
      <c r="A365" s="371" t="s">
        <v>182</v>
      </c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2"/>
      <c s="373"/>
      <c s="374" t="s">
        <v>65</v>
      </c>
      <c s="375"/>
      <c s="375"/>
      <c s="375"/>
      <c s="375"/>
      <c s="375"/>
      <c s="375"/>
      <c s="375"/>
      <c s="375"/>
      <c s="375"/>
      <c s="375"/>
      <c s="375"/>
      <c s="376"/>
      <c s="374" t="s">
        <v>65</v>
      </c>
      <c s="375"/>
      <c s="375"/>
      <c s="375"/>
      <c s="375"/>
      <c s="375"/>
      <c s="375"/>
      <c s="375"/>
      <c s="375"/>
      <c s="375"/>
      <c s="375"/>
      <c s="375"/>
      <c s="376"/>
      <c s="374" t="s">
        <v>130</v>
      </c>
      <c s="375"/>
      <c s="375"/>
      <c s="375"/>
      <c s="375"/>
      <c s="375"/>
      <c s="375"/>
      <c s="375"/>
      <c s="375"/>
      <c s="375"/>
      <c s="375"/>
      <c s="375"/>
      <c s="376"/>
      <c s="377" t="s">
        <v>66</v>
      </c>
      <c s="378"/>
      <c s="378"/>
      <c s="378"/>
      <c s="378"/>
      <c s="378"/>
      <c s="378"/>
      <c s="378"/>
      <c s="378"/>
      <c s="378"/>
      <c s="378"/>
      <c s="378"/>
      <c s="378"/>
      <c s="378"/>
      <c s="379"/>
      <c s="380" t="s">
        <v>169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83">
        <f>CR395</f>
        <v>0</v>
      </c>
      <c s="384"/>
      <c s="6"/>
    </row>
    <row r="366" spans="1:221" s="7" customFormat="1" ht="45" customHeight="1" hidden="1">
      <c r="A366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170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395"/>
      <c s="6"/>
    </row>
    <row r="367" spans="1:221" s="7" customFormat="1" ht="45" customHeight="1" hidden="1">
      <c r="A367" s="385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6"/>
      <c s="387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88"/>
      <c s="389"/>
      <c s="389"/>
      <c s="389"/>
      <c s="389"/>
      <c s="389"/>
      <c s="389"/>
      <c s="389"/>
      <c s="389"/>
      <c s="389"/>
      <c s="389"/>
      <c s="389"/>
      <c s="390"/>
      <c s="391"/>
      <c s="392"/>
      <c s="392"/>
      <c s="392"/>
      <c s="392"/>
      <c s="392"/>
      <c s="392"/>
      <c s="392"/>
      <c s="392"/>
      <c s="392"/>
      <c s="392"/>
      <c s="392"/>
      <c s="392"/>
      <c s="392"/>
      <c s="393"/>
      <c s="380" t="s">
        <v>171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395"/>
      <c s="6"/>
    </row>
    <row r="368" spans="1:221" s="7" customFormat="1" ht="45" customHeight="1" hidden="1">
      <c r="A368" s="396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7"/>
      <c s="398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399"/>
      <c s="400"/>
      <c s="400"/>
      <c s="400"/>
      <c s="400"/>
      <c s="400"/>
      <c s="400"/>
      <c s="400"/>
      <c s="400"/>
      <c s="400"/>
      <c s="400"/>
      <c s="400"/>
      <c s="401"/>
      <c s="402"/>
      <c s="403"/>
      <c s="403"/>
      <c s="403"/>
      <c s="403"/>
      <c s="403"/>
      <c s="403"/>
      <c s="403"/>
      <c s="403"/>
      <c s="403"/>
      <c s="403"/>
      <c s="403"/>
      <c s="403"/>
      <c s="403"/>
      <c s="404"/>
      <c s="380" t="s">
        <v>172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405"/>
      <c s="395"/>
      <c s="6"/>
    </row>
    <row r="369" spans="1:221" s="7" customFormat="1" ht="45" customHeight="1" hidden="1">
      <c r="A369" s="415" t="s">
        <v>183</v>
      </c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6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6"/>
      <c s="416" t="s">
        <v>184</v>
      </c>
      <c s="416"/>
      <c s="416"/>
      <c s="416"/>
      <c s="416"/>
      <c s="416"/>
      <c s="416"/>
      <c s="416"/>
      <c s="416"/>
      <c s="416"/>
      <c s="416"/>
      <c s="416"/>
      <c s="416"/>
      <c s="417" t="s">
        <v>184</v>
      </c>
      <c s="417"/>
      <c s="417"/>
      <c s="417"/>
      <c s="417"/>
      <c s="417"/>
      <c s="417"/>
      <c s="417"/>
      <c s="417"/>
      <c s="417"/>
      <c s="417"/>
      <c s="417"/>
      <c s="417"/>
      <c s="417"/>
      <c s="417"/>
      <c s="380" t="s">
        <v>169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83">
        <f>CR396</f>
        <v>0</v>
      </c>
      <c s="384"/>
      <c s="6"/>
    </row>
    <row r="370" spans="1:222" s="10" customFormat="1" ht="45" customHeight="1" hidden="1">
      <c r="A370"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7"/>
      <c s="417"/>
      <c s="417"/>
      <c s="417"/>
      <c s="417"/>
      <c s="417"/>
      <c s="417"/>
      <c s="417"/>
      <c s="417"/>
      <c s="417"/>
      <c s="417"/>
      <c s="417"/>
      <c s="417"/>
      <c s="417"/>
      <c s="417"/>
      <c s="380" t="s">
        <v>170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395"/>
      <c s="9"/>
      <c s="7"/>
    </row>
    <row r="371" spans="1:221" s="7" customFormat="1" ht="45" customHeight="1" hidden="1">
      <c r="A371"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7"/>
      <c s="417"/>
      <c s="417"/>
      <c s="417"/>
      <c s="417"/>
      <c s="417"/>
      <c s="417"/>
      <c s="417"/>
      <c s="417"/>
      <c s="417"/>
      <c s="417"/>
      <c s="417"/>
      <c s="417"/>
      <c s="417"/>
      <c s="417"/>
      <c s="380" t="s">
        <v>171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394"/>
      <c s="395"/>
      <c s="6"/>
    </row>
    <row r="372" spans="1:221" s="7" customFormat="1" ht="45" customHeight="1" hidden="1">
      <c r="A372"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5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6"/>
      <c s="417"/>
      <c s="417"/>
      <c s="417"/>
      <c s="417"/>
      <c s="417"/>
      <c s="417"/>
      <c s="417"/>
      <c s="417"/>
      <c s="417"/>
      <c s="417"/>
      <c s="417"/>
      <c s="417"/>
      <c s="417"/>
      <c s="417"/>
      <c s="417"/>
      <c s="380" t="s">
        <v>172</v>
      </c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1"/>
      <c s="382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156"/>
      <c s="156">
        <v>0</v>
      </c>
      <c s="156"/>
      <c s="156"/>
      <c s="156"/>
      <c s="156"/>
      <c s="156"/>
      <c s="156"/>
      <c s="156"/>
      <c s="156"/>
      <c s="156"/>
      <c s="156"/>
      <c s="156"/>
      <c s="405"/>
      <c s="395"/>
      <c s="6"/>
    </row>
    <row r="373" spans="1:222" s="10" customFormat="1" ht="13.5" customHeight="1" hidden="1">
      <c r="A373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9"/>
      <c s="7"/>
    </row>
    <row r="374" spans="1:1 209:220" ht="24" customHeight="1" hidden="1">
      <c r="A374" s="274" t="s">
        <v>79</v>
      </c>
      <c r="HA374" s="235">
        <v>10</v>
      </c>
      <c s="235"/>
      <c s="235"/>
      <c s="235"/>
      <c s="235"/>
      <c s="235"/>
      <c s="235"/>
      <c s="235"/>
      <c s="235"/>
      <c s="235"/>
      <c s="236"/>
      <c s="236"/>
    </row>
    <row r="375" spans="1:1 54:74" ht="14.25" customHeight="1" hidden="1">
      <c r="A375" s="274"/>
      <c r="BB375"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</row>
    <row r="376" spans="1:221" s="241" customFormat="1" ht="14.25" customHeight="1" hidden="1">
      <c r="A376" s="274" t="s">
        <v>80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245"/>
    </row>
    <row r="377" spans="1:221" s="244" customFormat="1" ht="13.5" customHeight="1" hidden="1">
      <c r="A377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249"/>
    </row>
    <row r="378" spans="1:221" s="241" customFormat="1" ht="38.25" customHeight="1" hidden="1">
      <c r="A378" s="100" t="s">
        <v>42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81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82</v>
      </c>
      <c s="101"/>
      <c s="101"/>
      <c s="101"/>
      <c s="101"/>
      <c s="101"/>
      <c s="101"/>
      <c s="101"/>
      <c s="101"/>
      <c s="101"/>
      <c s="101"/>
      <c s="102"/>
      <c s="100" t="s">
        <v>83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3" t="s">
        <v>84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103" t="s">
        <v>85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245"/>
    </row>
    <row r="379" spans="1:221" s="10" customFormat="1" ht="34.5" customHeight="1" hidden="1">
      <c r="A379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10"/>
      <c s="100" t="s">
        <v>86</v>
      </c>
      <c s="101"/>
      <c s="101"/>
      <c s="101"/>
      <c s="101"/>
      <c s="101"/>
      <c s="101"/>
      <c s="101"/>
      <c s="101"/>
      <c s="101"/>
      <c s="102"/>
      <c s="100" t="s">
        <v>48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88"/>
      <c s="189"/>
      <c s="189"/>
      <c s="189"/>
      <c s="189"/>
      <c s="189"/>
      <c s="189"/>
      <c s="189"/>
      <c s="189"/>
      <c s="190"/>
      <c s="188"/>
      <c s="189"/>
      <c s="189"/>
      <c s="189"/>
      <c s="189"/>
      <c s="189"/>
      <c s="189"/>
      <c s="189"/>
      <c s="189"/>
      <c s="190"/>
      <c s="188"/>
      <c s="189"/>
      <c s="189"/>
      <c s="189"/>
      <c s="189"/>
      <c s="189"/>
      <c s="189"/>
      <c s="189"/>
      <c s="189"/>
      <c s="190"/>
      <c s="191" t="s">
        <v>87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191" t="s">
        <v>88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191" t="s">
        <v>89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9"/>
    </row>
    <row r="380" spans="1:221" s="10" customFormat="1" ht="21.75" customHeight="1" hidden="1">
      <c r="A380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11">
        <v>20</v>
      </c>
      <c s="112"/>
      <c s="112"/>
      <c s="113" t="s">
        <v>49</v>
      </c>
      <c s="113"/>
      <c s="113"/>
      <c s="194" t="s">
        <v>90</v>
      </c>
      <c s="194"/>
      <c s="194"/>
      <c s="195"/>
      <c s="111">
        <v>20</v>
      </c>
      <c s="112"/>
      <c s="112"/>
      <c s="113" t="s">
        <v>51</v>
      </c>
      <c s="113"/>
      <c s="113"/>
      <c s="194" t="s">
        <v>90</v>
      </c>
      <c s="194"/>
      <c s="194"/>
      <c s="195"/>
      <c s="111">
        <v>20</v>
      </c>
      <c s="112"/>
      <c s="112"/>
      <c s="113" t="s">
        <v>52</v>
      </c>
      <c s="113"/>
      <c s="113"/>
      <c s="194" t="s">
        <v>90</v>
      </c>
      <c s="194"/>
      <c s="194"/>
      <c s="195"/>
      <c s="196" t="s">
        <v>91</v>
      </c>
      <c s="197"/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1"/>
      <c s="196" t="s">
        <v>91</v>
      </c>
      <c s="197"/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0"/>
      <c s="201"/>
      <c s="196" t="s">
        <v>91</v>
      </c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1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9"/>
    </row>
    <row r="381" spans="1:221" s="10" customFormat="1" ht="19.5" customHeight="1" hidden="1">
      <c r="A381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3"/>
      <c s="124"/>
      <c s="108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5" t="s">
        <v>93</v>
      </c>
      <c s="126"/>
      <c s="126"/>
      <c s="126"/>
      <c s="126"/>
      <c s="126"/>
      <c s="126"/>
      <c s="126"/>
      <c s="126"/>
      <c s="127"/>
      <c s="125" t="s">
        <v>54</v>
      </c>
      <c s="126"/>
      <c s="126"/>
      <c s="126"/>
      <c s="126"/>
      <c s="126"/>
      <c s="126"/>
      <c s="126"/>
      <c s="126"/>
      <c s="127"/>
      <c s="125" t="s">
        <v>55</v>
      </c>
      <c s="126"/>
      <c s="126"/>
      <c s="126"/>
      <c s="126"/>
      <c s="126"/>
      <c s="126"/>
      <c s="126"/>
      <c s="126"/>
      <c s="127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9"/>
    </row>
    <row r="382" spans="1:221" s="10" customFormat="1" ht="13.5" customHeight="1" hidden="1">
      <c r="A382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108"/>
      <c s="109"/>
      <c s="109"/>
      <c s="109"/>
      <c s="109"/>
      <c s="109"/>
      <c s="109"/>
      <c s="109"/>
      <c s="109"/>
      <c s="109"/>
      <c s="110"/>
      <c s="100" t="s">
        <v>94</v>
      </c>
      <c s="101"/>
      <c s="101"/>
      <c s="101"/>
      <c s="101"/>
      <c s="101"/>
      <c s="101"/>
      <c s="101"/>
      <c s="101"/>
      <c s="102"/>
      <c s="100" t="s">
        <v>61</v>
      </c>
      <c s="101"/>
      <c s="101"/>
      <c s="101"/>
      <c s="101"/>
      <c s="102"/>
      <c s="125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7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9"/>
    </row>
    <row r="383" spans="1:221" s="10" customFormat="1" ht="54" customHeight="1" hidden="1">
      <c r="A383"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34" t="s">
        <v>56</v>
      </c>
      <c s="135"/>
      <c s="135"/>
      <c s="135"/>
      <c s="135"/>
      <c s="135"/>
      <c s="135"/>
      <c s="135"/>
      <c s="135"/>
      <c s="135"/>
      <c s="135"/>
      <c s="136"/>
      <c s="134" t="s">
        <v>56</v>
      </c>
      <c s="135"/>
      <c s="135"/>
      <c s="135"/>
      <c s="135"/>
      <c s="135"/>
      <c s="135"/>
      <c s="135"/>
      <c s="135"/>
      <c s="135"/>
      <c s="135"/>
      <c s="136"/>
      <c s="134" t="s">
        <v>56</v>
      </c>
      <c s="135"/>
      <c s="135"/>
      <c s="135"/>
      <c s="135"/>
      <c s="135"/>
      <c s="135"/>
      <c s="135"/>
      <c s="135"/>
      <c s="135"/>
      <c s="135"/>
      <c s="136"/>
      <c s="134" t="s">
        <v>59</v>
      </c>
      <c s="135"/>
      <c s="135"/>
      <c s="135"/>
      <c s="135"/>
      <c s="135"/>
      <c s="135"/>
      <c s="135"/>
      <c s="135"/>
      <c s="135"/>
      <c s="135"/>
      <c s="136"/>
      <c s="122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4"/>
      <c s="134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6"/>
      <c s="209"/>
      <c s="210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4"/>
      <c s="209"/>
      <c s="210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3"/>
      <c s="214"/>
      <c s="209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4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9"/>
    </row>
    <row r="384" spans="1:221" s="10" customFormat="1" ht="19.5" customHeight="1" hidden="1">
      <c r="A384" s="137">
        <v>1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9"/>
      <c s="137">
        <v>3</v>
      </c>
      <c s="138"/>
      <c s="138"/>
      <c s="138"/>
      <c s="138"/>
      <c s="138"/>
      <c s="138"/>
      <c s="138"/>
      <c s="138"/>
      <c s="138"/>
      <c s="138"/>
      <c s="139"/>
      <c s="137">
        <v>3</v>
      </c>
      <c s="138"/>
      <c s="138"/>
      <c s="138"/>
      <c s="138"/>
      <c s="138"/>
      <c s="138"/>
      <c s="138"/>
      <c s="138"/>
      <c s="138"/>
      <c s="138"/>
      <c s="139"/>
      <c s="137">
        <v>5</v>
      </c>
      <c s="138"/>
      <c s="138"/>
      <c s="138"/>
      <c s="138"/>
      <c s="138"/>
      <c s="138"/>
      <c s="138"/>
      <c s="138"/>
      <c s="138"/>
      <c s="138"/>
      <c s="139"/>
      <c s="137">
        <v>7</v>
      </c>
      <c s="138"/>
      <c s="138"/>
      <c s="138"/>
      <c s="138"/>
      <c s="138"/>
      <c s="138"/>
      <c s="138"/>
      <c s="138"/>
      <c s="138"/>
      <c s="139"/>
      <c s="137">
        <v>8</v>
      </c>
      <c s="138"/>
      <c s="138"/>
      <c s="138"/>
      <c s="138"/>
      <c s="138"/>
      <c s="138"/>
      <c s="138"/>
      <c s="138"/>
      <c s="139"/>
      <c s="137">
        <v>9</v>
      </c>
      <c s="138"/>
      <c s="138"/>
      <c s="138"/>
      <c s="138"/>
      <c s="139"/>
      <c s="137">
        <v>10</v>
      </c>
      <c s="138"/>
      <c s="138"/>
      <c s="138"/>
      <c s="138"/>
      <c s="138"/>
      <c s="138"/>
      <c s="138"/>
      <c s="138"/>
      <c s="139"/>
      <c s="137">
        <v>11</v>
      </c>
      <c s="138"/>
      <c s="138"/>
      <c s="138"/>
      <c s="138"/>
      <c s="138"/>
      <c s="138"/>
      <c s="138"/>
      <c s="138"/>
      <c s="139"/>
      <c s="137">
        <v>12</v>
      </c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8"/>
      <c s="139"/>
      <c s="137">
        <v>17</v>
      </c>
      <c s="138"/>
      <c s="138"/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8"/>
      <c s="139"/>
      <c s="137">
        <v>19</v>
      </c>
      <c s="138"/>
      <c s="138"/>
      <c s="138"/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9"/>
      <c s="137">
        <v>21</v>
      </c>
      <c s="138"/>
      <c s="138"/>
      <c s="138"/>
      <c s="138"/>
      <c s="138"/>
      <c s="138"/>
      <c s="138"/>
      <c s="138"/>
      <c s="138"/>
      <c s="138"/>
      <c s="139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9"/>
    </row>
    <row r="385" spans="1:221" s="10" customFormat="1" ht="62.25" customHeight="1" hidden="1">
      <c r="A385" s="419" t="s">
        <v>168</v>
      </c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1"/>
      <c s="416" t="s">
        <v>127</v>
      </c>
      <c s="416"/>
      <c s="416"/>
      <c s="416"/>
      <c s="416"/>
      <c s="416"/>
      <c s="416"/>
      <c s="416"/>
      <c s="416"/>
      <c s="416"/>
      <c s="416"/>
      <c s="416"/>
      <c s="416" t="s">
        <v>128</v>
      </c>
      <c s="416"/>
      <c s="416"/>
      <c s="416"/>
      <c s="416"/>
      <c s="416"/>
      <c s="416"/>
      <c s="416"/>
      <c s="416"/>
      <c s="416"/>
      <c s="416"/>
      <c s="416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7" t="s">
        <v>66</v>
      </c>
      <c s="417"/>
      <c s="417"/>
      <c s="417"/>
      <c s="417"/>
      <c s="417"/>
      <c s="417"/>
      <c s="417"/>
      <c s="417"/>
      <c s="417"/>
      <c s="417"/>
      <c s="417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30"/>
      <c s="425">
        <f t="shared" si="2" ref="GG385:GG396">FH385</f>
        <v>0</v>
      </c>
      <c s="426"/>
      <c s="426"/>
      <c s="426"/>
      <c s="426"/>
      <c s="426"/>
      <c s="426"/>
      <c s="426"/>
      <c s="426"/>
      <c s="426"/>
      <c s="426"/>
      <c s="427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9"/>
    </row>
    <row r="386" spans="1:221" s="10" customFormat="1" ht="72" customHeight="1" hidden="1">
      <c r="A386" s="419" t="s">
        <v>173</v>
      </c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1"/>
      <c s="416" t="s">
        <v>127</v>
      </c>
      <c s="416"/>
      <c s="416"/>
      <c s="416"/>
      <c s="416"/>
      <c s="416"/>
      <c s="416"/>
      <c s="416"/>
      <c s="416"/>
      <c s="416"/>
      <c s="416"/>
      <c s="416"/>
      <c s="416" t="s">
        <v>128</v>
      </c>
      <c s="416"/>
      <c s="416"/>
      <c s="416"/>
      <c s="416"/>
      <c s="416"/>
      <c s="416"/>
      <c s="416"/>
      <c s="416"/>
      <c s="416"/>
      <c s="416"/>
      <c s="416"/>
      <c s="416" t="s">
        <v>130</v>
      </c>
      <c s="416"/>
      <c s="416"/>
      <c s="416"/>
      <c s="416"/>
      <c s="416"/>
      <c s="416"/>
      <c s="416"/>
      <c s="416"/>
      <c s="416"/>
      <c s="416"/>
      <c s="416"/>
      <c s="417" t="s">
        <v>66</v>
      </c>
      <c s="417"/>
      <c s="417"/>
      <c s="417"/>
      <c s="417"/>
      <c s="417"/>
      <c s="417"/>
      <c s="417"/>
      <c s="417"/>
      <c s="417"/>
      <c s="417"/>
      <c s="417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30"/>
      <c s="425">
        <f t="shared" si="2"/>
        <v>0</v>
      </c>
      <c s="426"/>
      <c s="426"/>
      <c s="426"/>
      <c s="426"/>
      <c s="426"/>
      <c s="426"/>
      <c s="426"/>
      <c s="426"/>
      <c s="426"/>
      <c s="426"/>
      <c s="427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9"/>
    </row>
    <row r="387" spans="1:221" s="10" customFormat="1" ht="45.75" customHeight="1" hidden="1">
      <c r="A387" s="419" t="s">
        <v>174</v>
      </c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1"/>
      <c s="416" t="s">
        <v>127</v>
      </c>
      <c s="416"/>
      <c s="416"/>
      <c s="416"/>
      <c s="416"/>
      <c s="416"/>
      <c s="416"/>
      <c s="416"/>
      <c s="416"/>
      <c s="416"/>
      <c s="416"/>
      <c s="416"/>
      <c s="416" t="s">
        <v>132</v>
      </c>
      <c s="416"/>
      <c s="416"/>
      <c s="416"/>
      <c s="416"/>
      <c s="416"/>
      <c s="416"/>
      <c s="416"/>
      <c s="416"/>
      <c s="416"/>
      <c s="416"/>
      <c s="416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7" t="s">
        <v>66</v>
      </c>
      <c s="417"/>
      <c s="417"/>
      <c s="417"/>
      <c s="417"/>
      <c s="417"/>
      <c s="417"/>
      <c s="417"/>
      <c s="417"/>
      <c s="417"/>
      <c s="417"/>
      <c s="417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30"/>
      <c s="425">
        <f t="shared" si="2"/>
        <v>0</v>
      </c>
      <c s="426"/>
      <c s="426"/>
      <c s="426"/>
      <c s="426"/>
      <c s="426"/>
      <c s="426"/>
      <c s="426"/>
      <c s="426"/>
      <c s="426"/>
      <c s="426"/>
      <c s="427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9"/>
    </row>
    <row r="388" spans="1:221" s="10" customFormat="1" ht="84" customHeight="1" hidden="1">
      <c r="A388" s="419" t="s">
        <v>175</v>
      </c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1"/>
      <c s="416" t="s">
        <v>127</v>
      </c>
      <c s="416"/>
      <c s="416"/>
      <c s="416"/>
      <c s="416"/>
      <c s="416"/>
      <c s="416"/>
      <c s="416"/>
      <c s="416"/>
      <c s="416"/>
      <c s="416"/>
      <c s="416"/>
      <c s="416" t="s">
        <v>132</v>
      </c>
      <c s="416"/>
      <c s="416"/>
      <c s="416"/>
      <c s="416"/>
      <c s="416"/>
      <c s="416"/>
      <c s="416"/>
      <c s="416"/>
      <c s="416"/>
      <c s="416"/>
      <c s="416"/>
      <c s="416" t="s">
        <v>130</v>
      </c>
      <c s="416"/>
      <c s="416"/>
      <c s="416"/>
      <c s="416"/>
      <c s="416"/>
      <c s="416"/>
      <c s="416"/>
      <c s="416"/>
      <c s="416"/>
      <c s="416"/>
      <c s="416"/>
      <c s="417" t="s">
        <v>66</v>
      </c>
      <c s="417"/>
      <c s="417"/>
      <c s="417"/>
      <c s="417"/>
      <c s="417"/>
      <c s="417"/>
      <c s="417"/>
      <c s="417"/>
      <c s="417"/>
      <c s="417"/>
      <c s="417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30"/>
      <c s="425">
        <f t="shared" si="2"/>
        <v>0</v>
      </c>
      <c s="426"/>
      <c s="426"/>
      <c s="426"/>
      <c s="426"/>
      <c s="426"/>
      <c s="426"/>
      <c s="426"/>
      <c s="426"/>
      <c s="426"/>
      <c s="426"/>
      <c s="427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9"/>
    </row>
    <row r="389" spans="1:221" s="10" customFormat="1" ht="135" customHeight="1" hidden="1">
      <c r="A389" s="419" t="s">
        <v>176</v>
      </c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1"/>
      <c s="416" t="s">
        <v>135</v>
      </c>
      <c s="416"/>
      <c s="416"/>
      <c s="416"/>
      <c s="416"/>
      <c s="416"/>
      <c s="416"/>
      <c s="416"/>
      <c s="416"/>
      <c s="416"/>
      <c s="416"/>
      <c s="416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7" t="s">
        <v>66</v>
      </c>
      <c s="417"/>
      <c s="417"/>
      <c s="417"/>
      <c s="417"/>
      <c s="417"/>
      <c s="417"/>
      <c s="417"/>
      <c s="417"/>
      <c s="417"/>
      <c s="417"/>
      <c s="417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30"/>
      <c s="425">
        <f t="shared" si="2"/>
        <v>0</v>
      </c>
      <c s="426"/>
      <c s="426"/>
      <c s="426"/>
      <c s="426"/>
      <c s="426"/>
      <c s="426"/>
      <c s="426"/>
      <c s="426"/>
      <c s="426"/>
      <c s="426"/>
      <c s="427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9"/>
    </row>
    <row r="390" spans="1:221" s="10" customFormat="1" ht="135" customHeight="1" hidden="1">
      <c r="A390" s="419" t="s">
        <v>177</v>
      </c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1"/>
      <c s="416" t="s">
        <v>135</v>
      </c>
      <c s="416"/>
      <c s="416"/>
      <c s="416"/>
      <c s="416"/>
      <c s="416"/>
      <c s="416"/>
      <c s="416"/>
      <c s="416"/>
      <c s="416"/>
      <c s="416"/>
      <c s="416"/>
      <c s="416" t="s">
        <v>132</v>
      </c>
      <c s="416"/>
      <c s="416"/>
      <c s="416"/>
      <c s="416"/>
      <c s="416"/>
      <c s="416"/>
      <c s="416"/>
      <c s="416"/>
      <c s="416"/>
      <c s="416"/>
      <c s="416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7" t="s">
        <v>66</v>
      </c>
      <c s="417"/>
      <c s="417"/>
      <c s="417"/>
      <c s="417"/>
      <c s="417"/>
      <c s="417"/>
      <c s="417"/>
      <c s="417"/>
      <c s="417"/>
      <c s="417"/>
      <c s="417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30"/>
      <c s="425">
        <f t="shared" si="2"/>
        <v>0</v>
      </c>
      <c s="426"/>
      <c s="426"/>
      <c s="426"/>
      <c s="426"/>
      <c s="426"/>
      <c s="426"/>
      <c s="426"/>
      <c s="426"/>
      <c s="426"/>
      <c s="426"/>
      <c s="427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9"/>
    </row>
    <row r="391" spans="1:221" s="10" customFormat="1" ht="31.5" customHeight="1" hidden="1">
      <c r="A391" s="428" t="s">
        <v>178</v>
      </c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1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6" t="s">
        <v>132</v>
      </c>
      <c s="416"/>
      <c s="416"/>
      <c s="416"/>
      <c s="416"/>
      <c s="416"/>
      <c s="416"/>
      <c s="416"/>
      <c s="416"/>
      <c s="416"/>
      <c s="416"/>
      <c s="416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7" t="s">
        <v>66</v>
      </c>
      <c s="417"/>
      <c s="417"/>
      <c s="417"/>
      <c s="417"/>
      <c s="417"/>
      <c s="417"/>
      <c s="417"/>
      <c s="417"/>
      <c s="417"/>
      <c s="417"/>
      <c s="417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30"/>
      <c s="425">
        <f t="shared" si="2"/>
        <v>0</v>
      </c>
      <c s="426"/>
      <c s="426"/>
      <c s="426"/>
      <c s="426"/>
      <c s="426"/>
      <c s="426"/>
      <c s="426"/>
      <c s="426"/>
      <c s="426"/>
      <c s="426"/>
      <c s="427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9"/>
    </row>
    <row r="392" spans="1:221" s="10" customFormat="1" ht="62.25" customHeight="1" hidden="1">
      <c r="A392" s="419" t="s">
        <v>179</v>
      </c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1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6" t="s">
        <v>132</v>
      </c>
      <c s="416"/>
      <c s="416"/>
      <c s="416"/>
      <c s="416"/>
      <c s="416"/>
      <c s="416"/>
      <c s="416"/>
      <c s="416"/>
      <c s="416"/>
      <c s="416"/>
      <c s="416"/>
      <c s="416" t="s">
        <v>130</v>
      </c>
      <c s="416"/>
      <c s="416"/>
      <c s="416"/>
      <c s="416"/>
      <c s="416"/>
      <c s="416"/>
      <c s="416"/>
      <c s="416"/>
      <c s="416"/>
      <c s="416"/>
      <c s="416"/>
      <c s="417" t="s">
        <v>66</v>
      </c>
      <c s="417"/>
      <c s="417"/>
      <c s="417"/>
      <c s="417"/>
      <c s="417"/>
      <c s="417"/>
      <c s="417"/>
      <c s="417"/>
      <c s="417"/>
      <c s="417"/>
      <c s="417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30"/>
      <c s="425">
        <f t="shared" si="2"/>
        <v>0</v>
      </c>
      <c s="426"/>
      <c s="426"/>
      <c s="426"/>
      <c s="426"/>
      <c s="426"/>
      <c s="426"/>
      <c s="426"/>
      <c s="426"/>
      <c s="426"/>
      <c s="426"/>
      <c s="42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9"/>
    </row>
    <row r="393" spans="1:221" s="10" customFormat="1" ht="32.25" customHeight="1" hidden="1">
      <c r="A393" s="419" t="s">
        <v>180</v>
      </c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1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7" t="s">
        <v>66</v>
      </c>
      <c s="417"/>
      <c s="417"/>
      <c s="417"/>
      <c s="417"/>
      <c s="417"/>
      <c s="417"/>
      <c s="417"/>
      <c s="417"/>
      <c s="417"/>
      <c s="417"/>
      <c s="417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30"/>
      <c s="425">
        <f t="shared" si="2"/>
        <v>0</v>
      </c>
      <c s="426"/>
      <c s="426"/>
      <c s="426"/>
      <c s="426"/>
      <c s="426"/>
      <c s="426"/>
      <c s="426"/>
      <c s="426"/>
      <c s="426"/>
      <c s="426"/>
      <c s="42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9"/>
    </row>
    <row r="394" spans="1:221" s="10" customFormat="1" ht="96" customHeight="1" hidden="1">
      <c r="A394" s="419" t="s">
        <v>181</v>
      </c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1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6" t="s">
        <v>141</v>
      </c>
      <c s="416"/>
      <c s="416"/>
      <c s="416"/>
      <c s="416"/>
      <c s="416"/>
      <c s="416"/>
      <c s="416"/>
      <c s="416"/>
      <c s="416"/>
      <c s="416"/>
      <c s="416"/>
      <c s="417" t="s">
        <v>66</v>
      </c>
      <c s="417"/>
      <c s="417"/>
      <c s="417"/>
      <c s="417"/>
      <c s="417"/>
      <c s="417"/>
      <c s="417"/>
      <c s="417"/>
      <c s="417"/>
      <c s="417"/>
      <c s="417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30"/>
      <c s="425">
        <f t="shared" si="2"/>
        <v>0</v>
      </c>
      <c s="426"/>
      <c s="426"/>
      <c s="426"/>
      <c s="426"/>
      <c s="426"/>
      <c s="426"/>
      <c s="426"/>
      <c s="426"/>
      <c s="426"/>
      <c s="426"/>
      <c s="42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9"/>
    </row>
    <row r="395" spans="1:221" s="10" customFormat="1" ht="77.25" customHeight="1" hidden="1">
      <c r="A395" s="419" t="s">
        <v>182</v>
      </c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1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6" t="s">
        <v>130</v>
      </c>
      <c s="416"/>
      <c s="416"/>
      <c s="416"/>
      <c s="416"/>
      <c s="416"/>
      <c s="416"/>
      <c s="416"/>
      <c s="416"/>
      <c s="416"/>
      <c s="416"/>
      <c s="416"/>
      <c s="417" t="s">
        <v>66</v>
      </c>
      <c s="417"/>
      <c s="417"/>
      <c s="417"/>
      <c s="417"/>
      <c s="417"/>
      <c s="417"/>
      <c s="417"/>
      <c s="417"/>
      <c s="417"/>
      <c s="417"/>
      <c s="417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30"/>
      <c s="425">
        <f t="shared" si="2"/>
        <v>0</v>
      </c>
      <c s="426"/>
      <c s="426"/>
      <c s="426"/>
      <c s="426"/>
      <c s="426"/>
      <c s="426"/>
      <c s="426"/>
      <c s="426"/>
      <c s="426"/>
      <c s="426"/>
      <c s="42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9"/>
    </row>
    <row r="396" spans="1:221" s="10" customFormat="1" ht="79.5" customHeight="1" hidden="1">
      <c r="A396" s="419" t="s">
        <v>183</v>
      </c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0"/>
      <c s="421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6" t="s">
        <v>65</v>
      </c>
      <c s="416"/>
      <c s="416"/>
      <c s="416"/>
      <c s="416"/>
      <c s="416"/>
      <c s="416"/>
      <c s="416"/>
      <c s="416"/>
      <c s="416"/>
      <c s="416"/>
      <c s="416"/>
      <c s="416" t="s">
        <v>184</v>
      </c>
      <c s="416"/>
      <c s="416"/>
      <c s="416"/>
      <c s="416"/>
      <c s="416"/>
      <c s="416"/>
      <c s="416"/>
      <c s="416"/>
      <c s="416"/>
      <c s="416"/>
      <c s="416"/>
      <c s="416" t="s">
        <v>184</v>
      </c>
      <c s="416"/>
      <c s="416"/>
      <c s="416"/>
      <c s="416"/>
      <c s="416"/>
      <c s="416"/>
      <c s="416"/>
      <c s="416"/>
      <c s="416"/>
      <c s="416"/>
      <c s="416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422">
        <v>0</v>
      </c>
      <c s="423"/>
      <c s="423"/>
      <c s="423"/>
      <c s="423"/>
      <c s="423"/>
      <c s="423"/>
      <c s="423"/>
      <c s="423"/>
      <c s="424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25">
        <v>0</v>
      </c>
      <c s="426"/>
      <c s="426"/>
      <c s="426"/>
      <c s="426"/>
      <c s="426"/>
      <c s="426"/>
      <c s="426"/>
      <c s="426"/>
      <c s="426"/>
      <c s="426"/>
      <c s="426"/>
      <c s="427"/>
      <c s="228">
        <v>0</v>
      </c>
      <c s="229"/>
      <c s="229"/>
      <c s="229"/>
      <c s="229"/>
      <c s="229"/>
      <c s="229"/>
      <c s="229"/>
      <c s="229"/>
      <c s="229"/>
      <c s="229"/>
      <c s="230"/>
      <c s="425">
        <f t="shared" si="2"/>
        <v>0</v>
      </c>
      <c s="426"/>
      <c s="426"/>
      <c s="426"/>
      <c s="426"/>
      <c s="426"/>
      <c s="426"/>
      <c s="426"/>
      <c s="426"/>
      <c s="426"/>
      <c s="426"/>
      <c s="42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9"/>
    </row>
    <row r="397" spans="1:221" s="10" customFormat="1" ht="13.5" customHeight="1" hidden="1">
      <c r="A397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9"/>
    </row>
    <row r="398" spans="1:1 209:220" ht="14.25" customHeight="1" hidden="1">
      <c r="A398" s="86" t="s">
        <v>79</v>
      </c>
      <c r="HA398" s="235">
        <v>10</v>
      </c>
      <c s="235"/>
      <c s="235"/>
      <c s="235"/>
      <c s="235"/>
      <c s="235"/>
      <c s="235"/>
      <c s="235"/>
      <c s="235"/>
      <c s="235"/>
      <c s="236"/>
      <c s="236"/>
    </row>
    <row r="399" spans="54:76" ht="12" customHeight="1" hidden="1">
      <c r="BB399"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</row>
    <row r="400" spans="1:221" s="241" customFormat="1" ht="17.25" customHeight="1" hidden="1">
      <c r="A400" s="86" t="s">
        <v>98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245"/>
    </row>
    <row r="401" spans="1:221" s="241" customFormat="1" ht="15" hidden="1">
      <c r="A401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245"/>
    </row>
    <row r="402" spans="1:221" s="241" customFormat="1" ht="13.5" customHeight="1" hidden="1">
      <c r="A402" s="238" t="s">
        <v>99</v>
      </c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40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245"/>
    </row>
    <row r="403" spans="1:161 221:221" s="241" customFormat="1" ht="15.75" customHeight="1" hidden="1">
      <c r="A403" s="106" t="s">
        <v>100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101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102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103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60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r="HM403" s="245"/>
    </row>
    <row r="404" spans="1:221" s="241" customFormat="1" ht="13.5" customHeight="1" hidden="1">
      <c r="A404" s="242">
        <v>1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>
        <v>2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3" t="s">
        <v>104</v>
      </c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 t="s">
        <v>105</v>
      </c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2">
        <v>5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5"/>
    </row>
    <row r="405" spans="1:161 221:221" s="241" customFormat="1" ht="13.5" customHeight="1" hidden="1">
      <c r="A405"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r="HM405" s="245"/>
    </row>
    <row r="406" spans="1:221" s="241" customFormat="1" ht="15" hidden="1">
      <c r="A406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245"/>
    </row>
    <row r="407" spans="1:218" s="241" customFormat="1" ht="17.25" customHeight="1" hidden="1">
      <c r="A407" s="86" t="s">
        <v>106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408" spans="1:218" s="241" customFormat="1" ht="17.25" customHeight="1" hidden="1">
      <c r="A408" s="86" t="s">
        <v>107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409" spans="1:218" s="241" customFormat="1" ht="17.25" customHeight="1" hidden="1">
      <c r="A409" s="114" t="s">
        <v>108</v>
      </c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410" spans="1:218" s="241" customFormat="1" ht="17.25" customHeight="1" hidden="1">
      <c r="A410" s="251" t="s">
        <v>109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</row>
    <row r="411" spans="1:218" s="241" customFormat="1" ht="17.25" customHeight="1" hidden="1">
      <c r="A411" s="251" t="s">
        <v>110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</row>
    <row r="412" spans="1:218" s="241" customFormat="1" ht="17.25" customHeight="1" hidden="1">
      <c r="A412" s="251" t="s">
        <v>111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</row>
    <row r="413" spans="1:433" s="241" customFormat="1" ht="17.25" customHeight="1" hidden="1">
      <c r="A413" s="306" t="s">
        <v>112</v>
      </c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256"/>
      <c s="256"/>
      <c s="256"/>
      <c s="256"/>
      <c s="256"/>
      <c s="256"/>
      <c s="256"/>
      <c s="256"/>
      <c s="256" t="s">
        <v>113</v>
      </c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</row>
    <row r="414" spans="1:433" s="241" customFormat="1" ht="17.25" customHeight="1" hidden="1">
      <c r="A414" s="306" t="s">
        <v>185</v>
      </c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  <c s="256"/>
    </row>
    <row r="415" spans="1:218" s="241" customFormat="1" ht="17.25" customHeight="1" hidden="1">
      <c r="A415" s="114" t="s">
        <v>115</v>
      </c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416" spans="1:1 221:221" ht="17.25" customHeight="1" hidden="1">
      <c r="A416" s="86" t="s">
        <v>117</v>
      </c>
      <c r="HM416" s="86"/>
    </row>
    <row r="417" spans="1:218" s="241" customFormat="1" ht="23.25" customHeight="1" hidden="1">
      <c r="A417" s="106" t="s">
        <v>118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119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246" t="s">
        <v>120</v>
      </c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</row>
    <row r="418" spans="1:218" s="241" customFormat="1" ht="18" customHeight="1" hidden="1">
      <c r="A418" s="242">
        <v>1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106">
        <v>2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262">
        <v>3</v>
      </c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262"/>
    </row>
    <row r="419" spans="1:218" s="86" customFormat="1" ht="44.25" customHeight="1" hidden="1">
      <c r="A419" s="307" t="s">
        <v>143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264" t="s">
        <v>144</v>
      </c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133"/>
      <c s="133"/>
      <c s="133"/>
      <c s="133"/>
      <c s="133"/>
      <c s="133"/>
      <c s="133"/>
      <c s="133"/>
      <c s="133"/>
      <c s="133"/>
      <c s="133"/>
      <c s="133"/>
      <c s="133"/>
      <c s="133"/>
      <c s="133"/>
      <c s="133"/>
    </row>
    <row r="420" spans="1:220" ht="19.5" customHeight="1">
      <c r="A420" s="429" t="s">
        <v>186</v>
      </c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29"/>
      <c s="430"/>
      <c s="430"/>
    </row>
    <row r="421" spans="1:220" ht="12" customHeight="1">
      <c r="A421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</row>
    <row r="422" spans="1:220" ht="20.25" customHeight="1">
      <c r="A422" s="267" t="s">
        <v>33</v>
      </c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267"/>
      <c s="431" t="s">
        <v>187</v>
      </c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431"/>
      <c s="269" t="s">
        <v>35</v>
      </c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70"/>
      <c s="309" t="s">
        <v>188</v>
      </c>
      <c s="309"/>
      <c s="309"/>
      <c s="309"/>
      <c s="309"/>
      <c s="309"/>
      <c s="309"/>
      <c s="309"/>
      <c s="309"/>
      <c s="309"/>
      <c s="97"/>
      <c s="97"/>
    </row>
    <row r="423" spans="1:220" ht="24.75" customHeight="1">
      <c r="A423" s="310" t="s">
        <v>37</v>
      </c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273" t="s">
        <v>189</v>
      </c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73"/>
      <c s="269" t="s">
        <v>39</v>
      </c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70"/>
      <c s="309"/>
      <c s="309"/>
      <c s="309"/>
      <c s="309"/>
      <c s="309"/>
      <c s="309"/>
      <c s="309"/>
      <c s="309"/>
      <c s="309"/>
      <c s="309"/>
      <c s="97"/>
      <c s="97"/>
    </row>
    <row r="424" spans="1:220" ht="15.75" customHeight="1">
      <c r="A424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</row>
    <row r="425" spans="1:220" ht="15.75" customHeight="1">
      <c r="A425" s="274" t="s">
        <v>40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</row>
    <row r="426" spans="1:220" ht="15.75" customHeight="1">
      <c r="A426" s="274" t="s">
        <v>41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</row>
    <row r="427" spans="1:220" ht="15.75" customHeight="1">
      <c r="A427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</row>
    <row r="428" spans="1:220" ht="41.25" customHeight="1">
      <c r="A428" s="100" t="s">
        <v>42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43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44</v>
      </c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3" t="s">
        <v>45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106" t="s">
        <v>46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7"/>
      <c s="7"/>
      <c s="7"/>
      <c s="7"/>
      <c s="7"/>
    </row>
    <row r="429" spans="1:220" ht="21" customHeight="1">
      <c r="A429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47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48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11">
        <v>20</v>
      </c>
      <c s="112"/>
      <c s="112"/>
      <c s="112"/>
      <c s="113" t="s">
        <v>49</v>
      </c>
      <c s="113"/>
      <c s="113"/>
      <c s="113"/>
      <c s="114" t="s">
        <v>50</v>
      </c>
      <c s="114"/>
      <c s="114"/>
      <c s="114"/>
      <c s="115"/>
      <c s="111">
        <v>20</v>
      </c>
      <c s="112"/>
      <c s="112"/>
      <c s="112"/>
      <c s="113" t="s">
        <v>51</v>
      </c>
      <c s="113"/>
      <c s="113"/>
      <c s="113"/>
      <c s="116" t="s">
        <v>50</v>
      </c>
      <c s="116"/>
      <c s="116"/>
      <c s="116"/>
      <c s="117"/>
      <c s="118">
        <v>20</v>
      </c>
      <c s="119"/>
      <c s="119"/>
      <c s="119"/>
      <c s="120" t="s">
        <v>52</v>
      </c>
      <c s="120"/>
      <c s="120"/>
      <c s="120"/>
      <c s="116" t="s">
        <v>50</v>
      </c>
      <c s="116"/>
      <c s="116"/>
      <c s="117"/>
      <c s="7"/>
      <c s="7"/>
      <c s="7"/>
      <c s="7"/>
      <c s="7"/>
    </row>
    <row r="430" spans="1:220" ht="26.25" customHeight="1">
      <c r="A430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5" t="s">
        <v>53</v>
      </c>
      <c s="126"/>
      <c s="126"/>
      <c s="126"/>
      <c s="126"/>
      <c s="126"/>
      <c s="126"/>
      <c s="126"/>
      <c s="126"/>
      <c s="126"/>
      <c s="126"/>
      <c s="126"/>
      <c s="127"/>
      <c s="125" t="s">
        <v>54</v>
      </c>
      <c s="126"/>
      <c s="126"/>
      <c s="126"/>
      <c s="126"/>
      <c s="126"/>
      <c s="126"/>
      <c s="126"/>
      <c s="126"/>
      <c s="126"/>
      <c s="126"/>
      <c s="126"/>
      <c s="127"/>
      <c s="128" t="s">
        <v>55</v>
      </c>
      <c s="128"/>
      <c s="128"/>
      <c s="128"/>
      <c s="128"/>
      <c s="128"/>
      <c s="128"/>
      <c s="128"/>
      <c s="128"/>
      <c s="128"/>
      <c s="128"/>
      <c s="128"/>
      <c s="7"/>
      <c s="7"/>
      <c s="7"/>
      <c s="7"/>
      <c s="7"/>
    </row>
    <row r="431" spans="1:220" ht="19.5" customHeight="1">
      <c r="A431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30" t="s">
        <v>62</v>
      </c>
      <c s="131"/>
      <c s="131"/>
      <c s="131"/>
      <c s="131"/>
      <c s="131"/>
      <c s="131"/>
      <c s="131"/>
      <c s="131"/>
      <c s="131"/>
      <c s="131"/>
      <c s="131"/>
      <c s="130" t="s">
        <v>62</v>
      </c>
      <c s="131"/>
      <c s="131"/>
      <c s="131"/>
      <c s="131"/>
      <c s="131"/>
      <c s="131"/>
      <c s="131"/>
      <c s="131"/>
      <c s="131"/>
      <c s="131"/>
      <c s="131"/>
      <c s="130" t="s">
        <v>62</v>
      </c>
      <c s="131"/>
      <c s="131"/>
      <c s="131"/>
      <c s="131"/>
      <c s="131"/>
      <c s="131"/>
      <c s="131"/>
      <c s="131"/>
      <c s="131"/>
      <c s="131"/>
      <c s="131"/>
      <c s="130" t="s">
        <v>59</v>
      </c>
      <c s="131"/>
      <c s="131"/>
      <c s="131"/>
      <c s="131"/>
      <c s="131"/>
      <c s="131"/>
      <c s="131"/>
      <c s="131"/>
      <c s="131"/>
      <c s="131"/>
      <c s="131"/>
      <c s="131"/>
      <c s="131"/>
      <c s="132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94</v>
      </c>
      <c s="101"/>
      <c s="101"/>
      <c s="101"/>
      <c s="101"/>
      <c s="101"/>
      <c s="101"/>
      <c s="101"/>
      <c s="101"/>
      <c s="101"/>
      <c s="102"/>
      <c s="100" t="s">
        <v>61</v>
      </c>
      <c s="101"/>
      <c s="101"/>
      <c s="101"/>
      <c s="101"/>
      <c s="101"/>
      <c s="102"/>
      <c s="125"/>
      <c s="126"/>
      <c s="126"/>
      <c s="126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6"/>
      <c s="126"/>
      <c s="126"/>
      <c s="127"/>
      <c s="133"/>
      <c s="133"/>
      <c s="133"/>
      <c s="133"/>
      <c s="133"/>
      <c s="133"/>
      <c s="133"/>
      <c s="133"/>
      <c s="133"/>
      <c s="133"/>
      <c s="133"/>
      <c s="133"/>
      <c s="7"/>
      <c s="7"/>
      <c s="7"/>
      <c s="7"/>
      <c s="7"/>
    </row>
    <row r="432" spans="1:220" ht="31.5" customHeight="1">
      <c r="A432"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34"/>
      <c s="135"/>
      <c s="135"/>
      <c s="135"/>
      <c s="135"/>
      <c s="135"/>
      <c s="135"/>
      <c s="135"/>
      <c s="135"/>
      <c s="135"/>
      <c s="135"/>
      <c s="135"/>
      <c s="134"/>
      <c s="135"/>
      <c s="135"/>
      <c s="135"/>
      <c s="135"/>
      <c s="135"/>
      <c s="135"/>
      <c s="135"/>
      <c s="135"/>
      <c s="135"/>
      <c s="135"/>
      <c s="135"/>
      <c s="134"/>
      <c s="135"/>
      <c s="135"/>
      <c s="135"/>
      <c s="135"/>
      <c s="135"/>
      <c s="135"/>
      <c s="135"/>
      <c s="135"/>
      <c s="135"/>
      <c s="135"/>
      <c s="135"/>
      <c s="134"/>
      <c s="135"/>
      <c s="135"/>
      <c s="135"/>
      <c s="135"/>
      <c s="135"/>
      <c s="135"/>
      <c s="135"/>
      <c s="135"/>
      <c s="135"/>
      <c s="135"/>
      <c s="135"/>
      <c s="135"/>
      <c s="135"/>
      <c s="136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4"/>
      <c s="134"/>
      <c s="135"/>
      <c s="135"/>
      <c s="135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5"/>
      <c s="135"/>
      <c s="135"/>
      <c s="136"/>
      <c s="133"/>
      <c s="133"/>
      <c s="133"/>
      <c s="133"/>
      <c s="133"/>
      <c s="133"/>
      <c s="133"/>
      <c s="133"/>
      <c s="133"/>
      <c s="133"/>
      <c s="133"/>
      <c s="133"/>
      <c s="7"/>
      <c s="7"/>
      <c s="7"/>
      <c s="7"/>
      <c s="7"/>
    </row>
    <row r="433" spans="1:220" ht="13.5" customHeight="1">
      <c r="A433" s="137">
        <v>1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8"/>
      <c s="137">
        <v>3</v>
      </c>
      <c s="138"/>
      <c s="138"/>
      <c s="138"/>
      <c s="138"/>
      <c s="138"/>
      <c s="138"/>
      <c s="138"/>
      <c s="138"/>
      <c s="138"/>
      <c s="138"/>
      <c s="138"/>
      <c s="137">
        <v>4</v>
      </c>
      <c s="138"/>
      <c s="138"/>
      <c s="138"/>
      <c s="138"/>
      <c s="138"/>
      <c s="138"/>
      <c s="138"/>
      <c s="138"/>
      <c s="138"/>
      <c s="138"/>
      <c s="138"/>
      <c s="137">
        <v>5</v>
      </c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7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8</v>
      </c>
      <c s="138"/>
      <c s="138"/>
      <c s="138"/>
      <c s="138"/>
      <c s="138"/>
      <c s="138"/>
      <c s="138"/>
      <c s="138"/>
      <c s="138"/>
      <c s="139"/>
      <c s="137">
        <v>9</v>
      </c>
      <c s="138"/>
      <c s="138"/>
      <c s="138"/>
      <c s="138"/>
      <c s="138"/>
      <c s="139"/>
      <c s="137">
        <v>10</v>
      </c>
      <c s="138"/>
      <c s="138"/>
      <c s="138"/>
      <c s="138"/>
      <c s="138"/>
      <c s="138"/>
      <c s="138"/>
      <c s="138"/>
      <c s="138"/>
      <c s="138"/>
      <c s="138"/>
      <c s="139"/>
      <c s="137">
        <v>11</v>
      </c>
      <c s="138"/>
      <c s="138"/>
      <c s="138"/>
      <c s="138"/>
      <c s="138"/>
      <c s="138"/>
      <c s="138"/>
      <c s="138"/>
      <c s="138"/>
      <c s="138"/>
      <c s="138"/>
      <c s="139"/>
      <c s="140">
        <v>12</v>
      </c>
      <c s="140"/>
      <c s="140"/>
      <c s="140"/>
      <c s="140"/>
      <c s="140"/>
      <c s="140"/>
      <c s="140"/>
      <c s="140"/>
      <c s="140"/>
      <c s="140"/>
      <c s="140"/>
      <c s="215"/>
      <c s="215"/>
      <c s="215"/>
      <c s="215"/>
      <c s="215"/>
    </row>
    <row r="434" spans="1:221" ht="64.5" customHeight="1">
      <c r="A434" s="432" t="s">
        <v>190</v>
      </c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4"/>
      <c s="435" t="s">
        <v>65</v>
      </c>
      <c s="436"/>
      <c s="436"/>
      <c s="436"/>
      <c s="436"/>
      <c s="436"/>
      <c s="436"/>
      <c s="436"/>
      <c s="436"/>
      <c s="436"/>
      <c s="436"/>
      <c s="437"/>
      <c s="435" t="s">
        <v>65</v>
      </c>
      <c s="436"/>
      <c s="436"/>
      <c s="436"/>
      <c s="436"/>
      <c s="436"/>
      <c s="436"/>
      <c s="436"/>
      <c s="436"/>
      <c s="436"/>
      <c s="436"/>
      <c s="437"/>
      <c s="435" t="s">
        <v>191</v>
      </c>
      <c s="436"/>
      <c s="436"/>
      <c s="436"/>
      <c s="436"/>
      <c s="436"/>
      <c s="436"/>
      <c s="436"/>
      <c s="436"/>
      <c s="436"/>
      <c s="436"/>
      <c s="437"/>
      <c s="438" t="s">
        <v>66</v>
      </c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19" t="s">
        <v>192</v>
      </c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1"/>
      <c s="154"/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439">
        <v>18.699999999999999</v>
      </c>
      <c s="439"/>
      <c s="439"/>
      <c s="439"/>
      <c s="439"/>
      <c s="439"/>
      <c s="439"/>
      <c s="439"/>
      <c s="439"/>
      <c s="439"/>
      <c s="439"/>
      <c s="439"/>
      <c s="439"/>
      <c s="439">
        <v>18.699999999999999</v>
      </c>
      <c s="439"/>
      <c s="439"/>
      <c s="439"/>
      <c s="439"/>
      <c s="439"/>
      <c s="439"/>
      <c s="439"/>
      <c s="439"/>
      <c s="439"/>
      <c s="439"/>
      <c s="439"/>
      <c s="439"/>
      <c s="439">
        <v>18.699999999999999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0">
        <f>CR467</f>
        <v>6290</v>
      </c>
      <c s="7"/>
      <c s="441"/>
    </row>
    <row r="435" spans="1:221" ht="51" customHeight="1">
      <c r="A435" s="442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4"/>
      <c s="445"/>
      <c s="446"/>
      <c s="446"/>
      <c s="446"/>
      <c s="446"/>
      <c s="446"/>
      <c s="446"/>
      <c s="446"/>
      <c s="446"/>
      <c s="446"/>
      <c s="446"/>
      <c s="447"/>
      <c s="445"/>
      <c s="446"/>
      <c s="446"/>
      <c s="446"/>
      <c s="446"/>
      <c s="446"/>
      <c s="446"/>
      <c s="446"/>
      <c s="446"/>
      <c s="446"/>
      <c s="446"/>
      <c s="447"/>
      <c s="445"/>
      <c s="446"/>
      <c s="446"/>
      <c s="446"/>
      <c s="446"/>
      <c s="446"/>
      <c s="446"/>
      <c s="446"/>
      <c s="446"/>
      <c s="446"/>
      <c s="446"/>
      <c s="447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48" t="s">
        <v>193</v>
      </c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439">
        <v>14.300000000000001</v>
      </c>
      <c s="439"/>
      <c s="439"/>
      <c s="439"/>
      <c s="439"/>
      <c s="439"/>
      <c s="439"/>
      <c s="439"/>
      <c s="439"/>
      <c s="439"/>
      <c s="439"/>
      <c s="439"/>
      <c s="439"/>
      <c s="439">
        <v>14.300000000000001</v>
      </c>
      <c s="439"/>
      <c s="439"/>
      <c s="439"/>
      <c s="439"/>
      <c s="439"/>
      <c s="439"/>
      <c s="439"/>
      <c s="439"/>
      <c s="439"/>
      <c s="439"/>
      <c s="439"/>
      <c s="439"/>
      <c s="439">
        <v>14.300000000000001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8"/>
      <c s="7"/>
      <c s="441"/>
    </row>
    <row r="436" spans="1:221" ht="37.5" customHeight="1">
      <c r="A436" s="449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1"/>
      <c s="452"/>
      <c s="453"/>
      <c s="453"/>
      <c s="453"/>
      <c s="453"/>
      <c s="453"/>
      <c s="453"/>
      <c s="453"/>
      <c s="453"/>
      <c s="453"/>
      <c s="453"/>
      <c s="454"/>
      <c s="452"/>
      <c s="453"/>
      <c s="453"/>
      <c s="453"/>
      <c s="453"/>
      <c s="453"/>
      <c s="453"/>
      <c s="453"/>
      <c s="453"/>
      <c s="453"/>
      <c s="453"/>
      <c s="454"/>
      <c s="452"/>
      <c s="453"/>
      <c s="453"/>
      <c s="453"/>
      <c s="453"/>
      <c s="453"/>
      <c s="453"/>
      <c s="453"/>
      <c s="453"/>
      <c s="453"/>
      <c s="453"/>
      <c s="454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48" t="s">
        <v>194</v>
      </c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439">
        <v>100</v>
      </c>
      <c s="439"/>
      <c s="439"/>
      <c s="439"/>
      <c s="439"/>
      <c s="439"/>
      <c s="439"/>
      <c s="439"/>
      <c s="439"/>
      <c s="439"/>
      <c s="439"/>
      <c s="439"/>
      <c s="439"/>
      <c s="439">
        <v>100</v>
      </c>
      <c s="439"/>
      <c s="439"/>
      <c s="439"/>
      <c s="439"/>
      <c s="439"/>
      <c s="439"/>
      <c s="439"/>
      <c s="439"/>
      <c s="439"/>
      <c s="439"/>
      <c s="439"/>
      <c s="439"/>
      <c s="439">
        <v>100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8"/>
      <c s="7"/>
      <c s="441"/>
    </row>
    <row r="437" spans="1:221" ht="47.25" customHeight="1">
      <c r="A437" s="455" t="s">
        <v>195</v>
      </c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4"/>
      <c s="435" t="s">
        <v>65</v>
      </c>
      <c s="436"/>
      <c s="436"/>
      <c s="436"/>
      <c s="436"/>
      <c s="436"/>
      <c s="436"/>
      <c s="436"/>
      <c s="436"/>
      <c s="436"/>
      <c s="436"/>
      <c s="437"/>
      <c s="435" t="s">
        <v>65</v>
      </c>
      <c s="436"/>
      <c s="436"/>
      <c s="436"/>
      <c s="436"/>
      <c s="436"/>
      <c s="436"/>
      <c s="436"/>
      <c s="436"/>
      <c s="436"/>
      <c s="436"/>
      <c s="437"/>
      <c s="435" t="s">
        <v>196</v>
      </c>
      <c s="436"/>
      <c s="436"/>
      <c s="436"/>
      <c s="436"/>
      <c s="436"/>
      <c s="436"/>
      <c s="436"/>
      <c s="436"/>
      <c s="436"/>
      <c s="436"/>
      <c s="437"/>
      <c s="438" t="s">
        <v>66</v>
      </c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19" t="s">
        <v>192</v>
      </c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1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439">
        <v>3.7000000000000002</v>
      </c>
      <c s="439"/>
      <c s="439"/>
      <c s="439"/>
      <c s="439"/>
      <c s="439"/>
      <c s="439"/>
      <c s="439"/>
      <c s="439"/>
      <c s="439"/>
      <c s="439"/>
      <c s="439"/>
      <c s="439"/>
      <c s="439">
        <v>3.7000000000000002</v>
      </c>
      <c s="439"/>
      <c s="439"/>
      <c s="439"/>
      <c s="439"/>
      <c s="439"/>
      <c s="439"/>
      <c s="439"/>
      <c s="439"/>
      <c s="439"/>
      <c s="439"/>
      <c s="439"/>
      <c s="439"/>
      <c s="439">
        <v>3.7000000000000002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0">
        <f>CR468</f>
        <v>680</v>
      </c>
      <c s="7"/>
      <c s="441"/>
    </row>
    <row r="438" spans="1:221" ht="47.25" customHeight="1">
      <c r="A438" s="442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4"/>
      <c s="445"/>
      <c s="446"/>
      <c s="446"/>
      <c s="446"/>
      <c s="446"/>
      <c s="446"/>
      <c s="446"/>
      <c s="446"/>
      <c s="446"/>
      <c s="446"/>
      <c s="446"/>
      <c s="447"/>
      <c s="445"/>
      <c s="446"/>
      <c s="446"/>
      <c s="446"/>
      <c s="446"/>
      <c s="446"/>
      <c s="446"/>
      <c s="446"/>
      <c s="446"/>
      <c s="446"/>
      <c s="446"/>
      <c s="447"/>
      <c s="445"/>
      <c s="446"/>
      <c s="446"/>
      <c s="446"/>
      <c s="446"/>
      <c s="446"/>
      <c s="446"/>
      <c s="446"/>
      <c s="446"/>
      <c s="446"/>
      <c s="446"/>
      <c s="447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48" t="s">
        <v>193</v>
      </c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439">
        <v>14.300000000000001</v>
      </c>
      <c s="439"/>
      <c s="439"/>
      <c s="439"/>
      <c s="439"/>
      <c s="439"/>
      <c s="439"/>
      <c s="439"/>
      <c s="439"/>
      <c s="439"/>
      <c s="439"/>
      <c s="439"/>
      <c s="439"/>
      <c s="439">
        <v>14.300000000000001</v>
      </c>
      <c s="439"/>
      <c s="439"/>
      <c s="439"/>
      <c s="439"/>
      <c s="439"/>
      <c s="439"/>
      <c s="439"/>
      <c s="439"/>
      <c s="439"/>
      <c s="439"/>
      <c s="439"/>
      <c s="439"/>
      <c s="439">
        <v>14.300000000000001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8"/>
      <c s="7"/>
      <c s="441"/>
    </row>
    <row r="439" spans="1:221" ht="47.25" customHeight="1">
      <c r="A439" s="449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1"/>
      <c s="452"/>
      <c s="453"/>
      <c s="453"/>
      <c s="453"/>
      <c s="453"/>
      <c s="453"/>
      <c s="453"/>
      <c s="453"/>
      <c s="453"/>
      <c s="453"/>
      <c s="453"/>
      <c s="454"/>
      <c s="452"/>
      <c s="453"/>
      <c s="453"/>
      <c s="453"/>
      <c s="453"/>
      <c s="453"/>
      <c s="453"/>
      <c s="453"/>
      <c s="453"/>
      <c s="453"/>
      <c s="453"/>
      <c s="454"/>
      <c s="452"/>
      <c s="453"/>
      <c s="453"/>
      <c s="453"/>
      <c s="453"/>
      <c s="453"/>
      <c s="453"/>
      <c s="453"/>
      <c s="453"/>
      <c s="453"/>
      <c s="453"/>
      <c s="454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48" t="s">
        <v>194</v>
      </c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439">
        <v>100</v>
      </c>
      <c s="439"/>
      <c s="439"/>
      <c s="439"/>
      <c s="439"/>
      <c s="439"/>
      <c s="439"/>
      <c s="439"/>
      <c s="439"/>
      <c s="439"/>
      <c s="439"/>
      <c s="439"/>
      <c s="439"/>
      <c s="439">
        <v>100</v>
      </c>
      <c s="439"/>
      <c s="439"/>
      <c s="439"/>
      <c s="439"/>
      <c s="439"/>
      <c s="439"/>
      <c s="439"/>
      <c s="439"/>
      <c s="439"/>
      <c s="439"/>
      <c s="439"/>
      <c s="439"/>
      <c s="439">
        <v>100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8"/>
      <c s="7"/>
      <c s="441"/>
    </row>
    <row r="440" spans="1:221" ht="47.25" customHeight="1">
      <c r="A440" s="455" t="s">
        <v>197</v>
      </c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4"/>
      <c s="435" t="s">
        <v>65</v>
      </c>
      <c s="436"/>
      <c s="436"/>
      <c s="436"/>
      <c s="436"/>
      <c s="436"/>
      <c s="436"/>
      <c s="436"/>
      <c s="436"/>
      <c s="436"/>
      <c s="436"/>
      <c s="437"/>
      <c s="435" t="s">
        <v>65</v>
      </c>
      <c s="436"/>
      <c s="436"/>
      <c s="436"/>
      <c s="436"/>
      <c s="436"/>
      <c s="436"/>
      <c s="436"/>
      <c s="436"/>
      <c s="436"/>
      <c s="436"/>
      <c s="437"/>
      <c s="435" t="s">
        <v>198</v>
      </c>
      <c s="436"/>
      <c s="436"/>
      <c s="436"/>
      <c s="436"/>
      <c s="436"/>
      <c s="436"/>
      <c s="436"/>
      <c s="436"/>
      <c s="436"/>
      <c s="436"/>
      <c s="437"/>
      <c s="438" t="s">
        <v>66</v>
      </c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19" t="s">
        <v>192</v>
      </c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1"/>
      <c s="154" t="s">
        <v>68</v>
      </c>
      <c s="154"/>
      <c s="154"/>
      <c s="154"/>
      <c s="154"/>
      <c s="154"/>
      <c s="154"/>
      <c s="154"/>
      <c s="154"/>
      <c s="154"/>
      <c s="154"/>
      <c s="155"/>
      <c s="155"/>
      <c s="155"/>
      <c s="155"/>
      <c s="155"/>
      <c s="155"/>
      <c s="155"/>
      <c s="439">
        <v>11.199999999999999</v>
      </c>
      <c s="439"/>
      <c s="439"/>
      <c s="439"/>
      <c s="439"/>
      <c s="439"/>
      <c s="439"/>
      <c s="439"/>
      <c s="439"/>
      <c s="439"/>
      <c s="439"/>
      <c s="439"/>
      <c s="439"/>
      <c s="439">
        <v>11.199999999999999</v>
      </c>
      <c s="439"/>
      <c s="439"/>
      <c s="439"/>
      <c s="439"/>
      <c s="439"/>
      <c s="439"/>
      <c s="439"/>
      <c s="439"/>
      <c s="439"/>
      <c s="439"/>
      <c s="439"/>
      <c s="439"/>
      <c s="439">
        <v>11.199999999999999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0">
        <f>CR469</f>
        <v>2040</v>
      </c>
      <c s="7"/>
      <c s="441"/>
    </row>
    <row r="441" spans="1:221" ht="47.25" customHeight="1">
      <c r="A441" s="442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4"/>
      <c s="445"/>
      <c s="446"/>
      <c s="446"/>
      <c s="446"/>
      <c s="446"/>
      <c s="446"/>
      <c s="446"/>
      <c s="446"/>
      <c s="446"/>
      <c s="446"/>
      <c s="446"/>
      <c s="447"/>
      <c s="445"/>
      <c s="446"/>
      <c s="446"/>
      <c s="446"/>
      <c s="446"/>
      <c s="446"/>
      <c s="446"/>
      <c s="446"/>
      <c s="446"/>
      <c s="446"/>
      <c s="446"/>
      <c s="447"/>
      <c s="445"/>
      <c s="446"/>
      <c s="446"/>
      <c s="446"/>
      <c s="446"/>
      <c s="446"/>
      <c s="446"/>
      <c s="446"/>
      <c s="446"/>
      <c s="446"/>
      <c s="446"/>
      <c s="447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48" t="s">
        <v>193</v>
      </c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439">
        <v>2.3999999999999999</v>
      </c>
      <c s="439"/>
      <c s="439"/>
      <c s="439"/>
      <c s="439"/>
      <c s="439"/>
      <c s="439"/>
      <c s="439"/>
      <c s="439"/>
      <c s="439"/>
      <c s="439"/>
      <c s="439"/>
      <c s="439"/>
      <c s="439">
        <v>2.3999999999999999</v>
      </c>
      <c s="439"/>
      <c s="439"/>
      <c s="439"/>
      <c s="439"/>
      <c s="439"/>
      <c s="439"/>
      <c s="439"/>
      <c s="439"/>
      <c s="439"/>
      <c s="439"/>
      <c s="439"/>
      <c s="439"/>
      <c s="439">
        <v>2.3999999999999999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8"/>
      <c s="7"/>
      <c s="441"/>
    </row>
    <row r="442" spans="1:221" ht="47.25" customHeight="1">
      <c r="A442" s="449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1"/>
      <c s="452"/>
      <c s="453"/>
      <c s="453"/>
      <c s="453"/>
      <c s="453"/>
      <c s="453"/>
      <c s="453"/>
      <c s="453"/>
      <c s="453"/>
      <c s="453"/>
      <c s="453"/>
      <c s="454"/>
      <c s="452"/>
      <c s="453"/>
      <c s="453"/>
      <c s="453"/>
      <c s="453"/>
      <c s="453"/>
      <c s="453"/>
      <c s="453"/>
      <c s="453"/>
      <c s="453"/>
      <c s="453"/>
      <c s="454"/>
      <c s="452"/>
      <c s="453"/>
      <c s="453"/>
      <c s="453"/>
      <c s="453"/>
      <c s="453"/>
      <c s="453"/>
      <c s="453"/>
      <c s="453"/>
      <c s="453"/>
      <c s="453"/>
      <c s="454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48" t="s">
        <v>194</v>
      </c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439">
        <v>100</v>
      </c>
      <c s="439"/>
      <c s="439"/>
      <c s="439"/>
      <c s="439"/>
      <c s="439"/>
      <c s="439"/>
      <c s="439"/>
      <c s="439"/>
      <c s="439"/>
      <c s="439"/>
      <c s="439"/>
      <c s="439"/>
      <c s="439">
        <v>100</v>
      </c>
      <c s="439"/>
      <c s="439"/>
      <c s="439"/>
      <c s="439"/>
      <c s="439"/>
      <c s="439"/>
      <c s="439"/>
      <c s="439"/>
      <c s="439"/>
      <c s="439"/>
      <c s="439"/>
      <c s="439"/>
      <c s="439">
        <v>100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8"/>
      <c s="7"/>
      <c s="441"/>
    </row>
    <row r="443" spans="1:221" ht="47.25" customHeight="1">
      <c r="A443" s="455" t="s">
        <v>199</v>
      </c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4"/>
      <c s="435" t="s">
        <v>65</v>
      </c>
      <c s="436"/>
      <c s="436"/>
      <c s="436"/>
      <c s="436"/>
      <c s="436"/>
      <c s="436"/>
      <c s="436"/>
      <c s="436"/>
      <c s="436"/>
      <c s="436"/>
      <c s="437"/>
      <c s="435" t="s">
        <v>65</v>
      </c>
      <c s="436"/>
      <c s="436"/>
      <c s="436"/>
      <c s="436"/>
      <c s="436"/>
      <c s="436"/>
      <c s="436"/>
      <c s="436"/>
      <c s="436"/>
      <c s="436"/>
      <c s="437"/>
      <c s="435" t="s">
        <v>200</v>
      </c>
      <c s="436"/>
      <c s="436"/>
      <c s="436"/>
      <c s="436"/>
      <c s="436"/>
      <c s="436"/>
      <c s="436"/>
      <c s="436"/>
      <c s="436"/>
      <c s="436"/>
      <c s="437"/>
      <c s="438" t="s">
        <v>66</v>
      </c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19" t="s">
        <v>192</v>
      </c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1"/>
      <c s="154" t="s">
        <v>68</v>
      </c>
      <c s="154"/>
      <c s="154"/>
      <c s="154"/>
      <c s="154"/>
      <c s="154"/>
      <c s="154"/>
      <c s="154"/>
      <c s="154"/>
      <c s="154"/>
      <c s="154"/>
      <c s="155"/>
      <c s="155"/>
      <c s="155"/>
      <c s="155"/>
      <c s="155"/>
      <c s="155"/>
      <c s="155"/>
      <c s="439">
        <v>26.100000000000001</v>
      </c>
      <c s="439"/>
      <c s="439"/>
      <c s="439"/>
      <c s="439"/>
      <c s="439"/>
      <c s="439"/>
      <c s="439"/>
      <c s="439"/>
      <c s="439"/>
      <c s="439"/>
      <c s="439"/>
      <c s="439"/>
      <c s="439">
        <v>26.100000000000001</v>
      </c>
      <c s="439"/>
      <c s="439"/>
      <c s="439"/>
      <c s="439"/>
      <c s="439"/>
      <c s="439"/>
      <c s="439"/>
      <c s="439"/>
      <c s="439"/>
      <c s="439"/>
      <c s="439"/>
      <c s="439"/>
      <c s="439">
        <v>26.100000000000001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0">
        <f>CR470</f>
        <v>4760</v>
      </c>
      <c s="7"/>
      <c s="441"/>
    </row>
    <row r="444" spans="1:221" ht="47.25" customHeight="1">
      <c r="A444" s="442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4"/>
      <c s="445"/>
      <c s="446"/>
      <c s="446"/>
      <c s="446"/>
      <c s="446"/>
      <c s="446"/>
      <c s="446"/>
      <c s="446"/>
      <c s="446"/>
      <c s="446"/>
      <c s="446"/>
      <c s="447"/>
      <c s="445"/>
      <c s="446"/>
      <c s="446"/>
      <c s="446"/>
      <c s="446"/>
      <c s="446"/>
      <c s="446"/>
      <c s="446"/>
      <c s="446"/>
      <c s="446"/>
      <c s="446"/>
      <c s="447"/>
      <c s="445"/>
      <c s="446"/>
      <c s="446"/>
      <c s="446"/>
      <c s="446"/>
      <c s="446"/>
      <c s="446"/>
      <c s="446"/>
      <c s="446"/>
      <c s="446"/>
      <c s="446"/>
      <c s="447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48" t="s">
        <v>193</v>
      </c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439">
        <v>1.8999999999999999</v>
      </c>
      <c s="439"/>
      <c s="439"/>
      <c s="439"/>
      <c s="439"/>
      <c s="439"/>
      <c s="439"/>
      <c s="439"/>
      <c s="439"/>
      <c s="439"/>
      <c s="439"/>
      <c s="439"/>
      <c s="439"/>
      <c s="439">
        <v>1.8999999999999999</v>
      </c>
      <c s="439"/>
      <c s="439"/>
      <c s="439"/>
      <c s="439"/>
      <c s="439"/>
      <c s="439"/>
      <c s="439"/>
      <c s="439"/>
      <c s="439"/>
      <c s="439"/>
      <c s="439"/>
      <c s="439"/>
      <c s="439">
        <v>1.8999999999999999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8"/>
      <c s="7"/>
      <c s="441"/>
    </row>
    <row r="445" spans="1:221" ht="47.25" customHeight="1">
      <c r="A445" s="449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1"/>
      <c s="452"/>
      <c s="453"/>
      <c s="453"/>
      <c s="453"/>
      <c s="453"/>
      <c s="453"/>
      <c s="453"/>
      <c s="453"/>
      <c s="453"/>
      <c s="453"/>
      <c s="453"/>
      <c s="454"/>
      <c s="452"/>
      <c s="453"/>
      <c s="453"/>
      <c s="453"/>
      <c s="453"/>
      <c s="453"/>
      <c s="453"/>
      <c s="453"/>
      <c s="453"/>
      <c s="453"/>
      <c s="453"/>
      <c s="454"/>
      <c s="452"/>
      <c s="453"/>
      <c s="453"/>
      <c s="453"/>
      <c s="453"/>
      <c s="453"/>
      <c s="453"/>
      <c s="453"/>
      <c s="453"/>
      <c s="453"/>
      <c s="453"/>
      <c s="454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48" t="s">
        <v>194</v>
      </c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439">
        <v>100</v>
      </c>
      <c s="439"/>
      <c s="439"/>
      <c s="439"/>
      <c s="439"/>
      <c s="439"/>
      <c s="439"/>
      <c s="439"/>
      <c s="439"/>
      <c s="439"/>
      <c s="439"/>
      <c s="439"/>
      <c s="439"/>
      <c s="439">
        <v>100</v>
      </c>
      <c s="439"/>
      <c s="439"/>
      <c s="439"/>
      <c s="439"/>
      <c s="439"/>
      <c s="439"/>
      <c s="439"/>
      <c s="439"/>
      <c s="439"/>
      <c s="439"/>
      <c s="439"/>
      <c s="439"/>
      <c s="439">
        <v>100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8"/>
      <c s="7"/>
      <c s="441"/>
    </row>
    <row r="446" spans="1:221" ht="47.25" customHeight="1" hidden="1">
      <c r="A446" s="455" t="s">
        <v>201</v>
      </c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4"/>
      <c s="435" t="s">
        <v>65</v>
      </c>
      <c s="436"/>
      <c s="436"/>
      <c s="436"/>
      <c s="436"/>
      <c s="436"/>
      <c s="436"/>
      <c s="436"/>
      <c s="436"/>
      <c s="436"/>
      <c s="436"/>
      <c s="437"/>
      <c s="435" t="s">
        <v>65</v>
      </c>
      <c s="436"/>
      <c s="436"/>
      <c s="436"/>
      <c s="436"/>
      <c s="436"/>
      <c s="436"/>
      <c s="436"/>
      <c s="436"/>
      <c s="436"/>
      <c s="436"/>
      <c s="437"/>
      <c s="435" t="s">
        <v>202</v>
      </c>
      <c s="436"/>
      <c s="436"/>
      <c s="436"/>
      <c s="436"/>
      <c s="436"/>
      <c s="436"/>
      <c s="436"/>
      <c s="436"/>
      <c s="436"/>
      <c s="436"/>
      <c s="437"/>
      <c s="438" t="s">
        <v>66</v>
      </c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19" t="s">
        <v>192</v>
      </c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1"/>
      <c s="154"/>
      <c s="154"/>
      <c s="154"/>
      <c s="154"/>
      <c s="154"/>
      <c s="154"/>
      <c s="154"/>
      <c s="154"/>
      <c s="154"/>
      <c s="154"/>
      <c s="154"/>
      <c s="155"/>
      <c s="155"/>
      <c s="155"/>
      <c s="155"/>
      <c s="155"/>
      <c s="155"/>
      <c s="155"/>
      <c s="439">
        <v>0</v>
      </c>
      <c s="439"/>
      <c s="439"/>
      <c s="439"/>
      <c s="439"/>
      <c s="439"/>
      <c s="439"/>
      <c s="439"/>
      <c s="439"/>
      <c s="439"/>
      <c s="439"/>
      <c s="439"/>
      <c s="439"/>
      <c s="439">
        <v>0</v>
      </c>
      <c s="439"/>
      <c s="439"/>
      <c s="439"/>
      <c s="439"/>
      <c s="439"/>
      <c s="439"/>
      <c s="439"/>
      <c s="439"/>
      <c s="439"/>
      <c s="439"/>
      <c s="439"/>
      <c s="439"/>
      <c s="439">
        <v>0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0">
        <f>CR471</f>
        <v>0</v>
      </c>
      <c s="7"/>
      <c s="441"/>
    </row>
    <row r="447" spans="1:221" ht="47.25" customHeight="1" hidden="1">
      <c r="A447" s="442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4"/>
      <c s="445"/>
      <c s="446"/>
      <c s="446"/>
      <c s="446"/>
      <c s="446"/>
      <c s="446"/>
      <c s="446"/>
      <c s="446"/>
      <c s="446"/>
      <c s="446"/>
      <c s="446"/>
      <c s="447"/>
      <c s="445"/>
      <c s="446"/>
      <c s="446"/>
      <c s="446"/>
      <c s="446"/>
      <c s="446"/>
      <c s="446"/>
      <c s="446"/>
      <c s="446"/>
      <c s="446"/>
      <c s="446"/>
      <c s="447"/>
      <c s="445"/>
      <c s="446"/>
      <c s="446"/>
      <c s="446"/>
      <c s="446"/>
      <c s="446"/>
      <c s="446"/>
      <c s="446"/>
      <c s="446"/>
      <c s="446"/>
      <c s="446"/>
      <c s="447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48" t="s">
        <v>193</v>
      </c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439">
        <v>0</v>
      </c>
      <c s="439"/>
      <c s="439"/>
      <c s="439"/>
      <c s="439"/>
      <c s="439"/>
      <c s="439"/>
      <c s="439"/>
      <c s="439"/>
      <c s="439"/>
      <c s="439"/>
      <c s="439"/>
      <c s="439"/>
      <c s="439">
        <v>0</v>
      </c>
      <c s="439"/>
      <c s="439"/>
      <c s="439"/>
      <c s="439"/>
      <c s="439"/>
      <c s="439"/>
      <c s="439"/>
      <c s="439"/>
      <c s="439"/>
      <c s="439"/>
      <c s="439"/>
      <c s="439"/>
      <c s="439">
        <v>0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8"/>
      <c s="7"/>
      <c s="441"/>
    </row>
    <row r="448" spans="1:221" ht="47.25" customHeight="1" hidden="1">
      <c r="A448" s="449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1"/>
      <c s="452"/>
      <c s="453"/>
      <c s="453"/>
      <c s="453"/>
      <c s="453"/>
      <c s="453"/>
      <c s="453"/>
      <c s="453"/>
      <c s="453"/>
      <c s="453"/>
      <c s="453"/>
      <c s="454"/>
      <c s="452"/>
      <c s="453"/>
      <c s="453"/>
      <c s="453"/>
      <c s="453"/>
      <c s="453"/>
      <c s="453"/>
      <c s="453"/>
      <c s="453"/>
      <c s="453"/>
      <c s="453"/>
      <c s="454"/>
      <c s="452"/>
      <c s="453"/>
      <c s="453"/>
      <c s="453"/>
      <c s="453"/>
      <c s="453"/>
      <c s="453"/>
      <c s="453"/>
      <c s="453"/>
      <c s="453"/>
      <c s="453"/>
      <c s="454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48" t="s">
        <v>194</v>
      </c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439">
        <v>0</v>
      </c>
      <c s="439"/>
      <c s="439"/>
      <c s="439"/>
      <c s="439"/>
      <c s="439"/>
      <c s="439"/>
      <c s="439"/>
      <c s="439"/>
      <c s="439"/>
      <c s="439"/>
      <c s="439"/>
      <c s="439"/>
      <c s="439">
        <v>0</v>
      </c>
      <c s="439"/>
      <c s="439"/>
      <c s="439"/>
      <c s="439"/>
      <c s="439"/>
      <c s="439"/>
      <c s="439"/>
      <c s="439"/>
      <c s="439"/>
      <c s="439"/>
      <c s="439"/>
      <c s="439"/>
      <c s="439">
        <v>0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8"/>
      <c s="7"/>
      <c s="441"/>
    </row>
    <row r="449" spans="1:221" ht="47.25" customHeight="1">
      <c r="A449" s="455" t="s">
        <v>203</v>
      </c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4"/>
      <c s="435" t="s">
        <v>65</v>
      </c>
      <c s="436"/>
      <c s="436"/>
      <c s="436"/>
      <c s="436"/>
      <c s="436"/>
      <c s="436"/>
      <c s="436"/>
      <c s="436"/>
      <c s="436"/>
      <c s="436"/>
      <c s="437"/>
      <c s="435" t="s">
        <v>65</v>
      </c>
      <c s="436"/>
      <c s="436"/>
      <c s="436"/>
      <c s="436"/>
      <c s="436"/>
      <c s="436"/>
      <c s="436"/>
      <c s="436"/>
      <c s="436"/>
      <c s="436"/>
      <c s="437"/>
      <c s="435" t="s">
        <v>204</v>
      </c>
      <c s="436"/>
      <c s="436"/>
      <c s="436"/>
      <c s="436"/>
      <c s="436"/>
      <c s="436"/>
      <c s="436"/>
      <c s="436"/>
      <c s="436"/>
      <c s="436"/>
      <c s="437"/>
      <c s="438" t="s">
        <v>66</v>
      </c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19" t="s">
        <v>192</v>
      </c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1"/>
      <c s="154" t="s">
        <v>68</v>
      </c>
      <c s="154"/>
      <c s="154"/>
      <c s="154"/>
      <c s="154"/>
      <c s="154"/>
      <c s="154"/>
      <c s="154"/>
      <c s="154"/>
      <c s="154"/>
      <c s="154"/>
      <c s="155"/>
      <c s="155"/>
      <c s="155"/>
      <c s="155"/>
      <c s="155"/>
      <c s="155"/>
      <c s="155"/>
      <c s="439">
        <v>20.5</v>
      </c>
      <c s="439"/>
      <c s="439"/>
      <c s="439"/>
      <c s="439"/>
      <c s="439"/>
      <c s="439"/>
      <c s="439"/>
      <c s="439"/>
      <c s="439"/>
      <c s="439"/>
      <c s="439"/>
      <c s="439"/>
      <c s="439">
        <v>20.5</v>
      </c>
      <c s="439"/>
      <c s="439"/>
      <c s="439"/>
      <c s="439"/>
      <c s="439"/>
      <c s="439"/>
      <c s="439"/>
      <c s="439"/>
      <c s="439"/>
      <c s="439"/>
      <c s="439"/>
      <c s="439"/>
      <c s="439">
        <v>20.5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0">
        <f>CR472</f>
        <v>3740</v>
      </c>
      <c s="7"/>
      <c s="441"/>
    </row>
    <row r="450" spans="1:221" ht="47.25" customHeight="1">
      <c r="A450" s="442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4"/>
      <c s="445"/>
      <c s="446"/>
      <c s="446"/>
      <c s="446"/>
      <c s="446"/>
      <c s="446"/>
      <c s="446"/>
      <c s="446"/>
      <c s="446"/>
      <c s="446"/>
      <c s="446"/>
      <c s="447"/>
      <c s="445"/>
      <c s="446"/>
      <c s="446"/>
      <c s="446"/>
      <c s="446"/>
      <c s="446"/>
      <c s="446"/>
      <c s="446"/>
      <c s="446"/>
      <c s="446"/>
      <c s="446"/>
      <c s="447"/>
      <c s="445"/>
      <c s="446"/>
      <c s="446"/>
      <c s="446"/>
      <c s="446"/>
      <c s="446"/>
      <c s="446"/>
      <c s="446"/>
      <c s="446"/>
      <c s="446"/>
      <c s="446"/>
      <c s="447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48" t="s">
        <v>193</v>
      </c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439">
        <v>2.5</v>
      </c>
      <c s="439"/>
      <c s="439"/>
      <c s="439"/>
      <c s="439"/>
      <c s="439"/>
      <c s="439"/>
      <c s="439"/>
      <c s="439"/>
      <c s="439"/>
      <c s="439"/>
      <c s="439"/>
      <c s="439"/>
      <c s="439">
        <v>2.5</v>
      </c>
      <c s="439"/>
      <c s="439"/>
      <c s="439"/>
      <c s="439"/>
      <c s="439"/>
      <c s="439"/>
      <c s="439"/>
      <c s="439"/>
      <c s="439"/>
      <c s="439"/>
      <c s="439"/>
      <c s="439"/>
      <c s="439">
        <v>2.5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8"/>
      <c s="7"/>
      <c s="441"/>
    </row>
    <row r="451" spans="1:221" ht="47.25" customHeight="1">
      <c r="A451" s="449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1"/>
      <c s="452"/>
      <c s="453"/>
      <c s="453"/>
      <c s="453"/>
      <c s="453"/>
      <c s="453"/>
      <c s="453"/>
      <c s="453"/>
      <c s="453"/>
      <c s="453"/>
      <c s="453"/>
      <c s="454"/>
      <c s="452"/>
      <c s="453"/>
      <c s="453"/>
      <c s="453"/>
      <c s="453"/>
      <c s="453"/>
      <c s="453"/>
      <c s="453"/>
      <c s="453"/>
      <c s="453"/>
      <c s="453"/>
      <c s="454"/>
      <c s="452"/>
      <c s="453"/>
      <c s="453"/>
      <c s="453"/>
      <c s="453"/>
      <c s="453"/>
      <c s="453"/>
      <c s="453"/>
      <c s="453"/>
      <c s="453"/>
      <c s="453"/>
      <c s="454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48" t="s">
        <v>194</v>
      </c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439">
        <v>100</v>
      </c>
      <c s="439"/>
      <c s="439"/>
      <c s="439"/>
      <c s="439"/>
      <c s="439"/>
      <c s="439"/>
      <c s="439"/>
      <c s="439"/>
      <c s="439"/>
      <c s="439"/>
      <c s="439"/>
      <c s="439"/>
      <c s="439">
        <v>100</v>
      </c>
      <c s="439"/>
      <c s="439"/>
      <c s="439"/>
      <c s="439"/>
      <c s="439"/>
      <c s="439"/>
      <c s="439"/>
      <c s="439"/>
      <c s="439"/>
      <c s="439"/>
      <c s="439"/>
      <c s="439"/>
      <c s="439">
        <v>100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8"/>
      <c s="7"/>
      <c s="441"/>
    </row>
    <row r="452" spans="1:221" ht="47.25" customHeight="1" hidden="1">
      <c r="A452" s="455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3"/>
      <c s="434"/>
      <c s="435"/>
      <c s="436"/>
      <c s="436"/>
      <c s="436"/>
      <c s="436"/>
      <c s="436"/>
      <c s="436"/>
      <c s="436"/>
      <c s="436"/>
      <c s="436"/>
      <c s="436"/>
      <c s="437"/>
      <c s="435"/>
      <c s="436"/>
      <c s="436"/>
      <c s="436"/>
      <c s="436"/>
      <c s="436"/>
      <c s="436"/>
      <c s="436"/>
      <c s="436"/>
      <c s="436"/>
      <c s="436"/>
      <c s="437"/>
      <c s="435"/>
      <c s="436"/>
      <c s="436"/>
      <c s="436"/>
      <c s="436"/>
      <c s="436"/>
      <c s="436"/>
      <c s="436"/>
      <c s="436"/>
      <c s="436"/>
      <c s="436"/>
      <c s="437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19" t="s">
        <v>192</v>
      </c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1"/>
      <c s="154" t="s">
        <v>68</v>
      </c>
      <c s="154"/>
      <c s="154"/>
      <c s="154"/>
      <c s="154"/>
      <c s="154"/>
      <c s="154"/>
      <c s="154"/>
      <c s="154"/>
      <c s="154"/>
      <c s="154"/>
      <c s="155"/>
      <c s="155"/>
      <c s="155"/>
      <c s="155"/>
      <c s="155"/>
      <c s="155"/>
      <c s="155"/>
      <c s="439">
        <v>0</v>
      </c>
      <c s="439"/>
      <c s="439"/>
      <c s="439"/>
      <c s="439"/>
      <c s="439"/>
      <c s="439"/>
      <c s="439"/>
      <c s="439"/>
      <c s="439"/>
      <c s="439"/>
      <c s="439"/>
      <c s="439"/>
      <c s="439">
        <v>0</v>
      </c>
      <c s="439"/>
      <c s="439"/>
      <c s="439"/>
      <c s="439"/>
      <c s="439"/>
      <c s="439"/>
      <c s="439"/>
      <c s="439"/>
      <c s="439"/>
      <c s="439"/>
      <c s="439"/>
      <c s="439"/>
      <c s="439">
        <v>0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0">
        <f>CR473</f>
        <v>0</v>
      </c>
      <c s="7"/>
      <c s="441"/>
    </row>
    <row r="453" spans="1:221" ht="47.25" customHeight="1" hidden="1">
      <c r="A453" s="442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3"/>
      <c s="444"/>
      <c s="445"/>
      <c s="446"/>
      <c s="446"/>
      <c s="446"/>
      <c s="446"/>
      <c s="446"/>
      <c s="446"/>
      <c s="446"/>
      <c s="446"/>
      <c s="446"/>
      <c s="446"/>
      <c s="447"/>
      <c s="445"/>
      <c s="446"/>
      <c s="446"/>
      <c s="446"/>
      <c s="446"/>
      <c s="446"/>
      <c s="446"/>
      <c s="446"/>
      <c s="446"/>
      <c s="446"/>
      <c s="446"/>
      <c s="447"/>
      <c s="445"/>
      <c s="446"/>
      <c s="446"/>
      <c s="446"/>
      <c s="446"/>
      <c s="446"/>
      <c s="446"/>
      <c s="446"/>
      <c s="446"/>
      <c s="446"/>
      <c s="446"/>
      <c s="447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48" t="s">
        <v>193</v>
      </c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439">
        <v>0</v>
      </c>
      <c s="439"/>
      <c s="439"/>
      <c s="439"/>
      <c s="439"/>
      <c s="439"/>
      <c s="439"/>
      <c s="439"/>
      <c s="439"/>
      <c s="439"/>
      <c s="439"/>
      <c s="439"/>
      <c s="439"/>
      <c s="439">
        <v>0</v>
      </c>
      <c s="439"/>
      <c s="439"/>
      <c s="439"/>
      <c s="439"/>
      <c s="439"/>
      <c s="439"/>
      <c s="439"/>
      <c s="439"/>
      <c s="439"/>
      <c s="439"/>
      <c s="439"/>
      <c s="439"/>
      <c s="439">
        <v>0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8"/>
      <c s="7"/>
      <c s="441"/>
    </row>
    <row r="454" spans="1:221" ht="47.25" customHeight="1" hidden="1">
      <c r="A454" s="449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0"/>
      <c s="451"/>
      <c s="452"/>
      <c s="453"/>
      <c s="453"/>
      <c s="453"/>
      <c s="453"/>
      <c s="453"/>
      <c s="453"/>
      <c s="453"/>
      <c s="453"/>
      <c s="453"/>
      <c s="453"/>
      <c s="454"/>
      <c s="452"/>
      <c s="453"/>
      <c s="453"/>
      <c s="453"/>
      <c s="453"/>
      <c s="453"/>
      <c s="453"/>
      <c s="453"/>
      <c s="453"/>
      <c s="453"/>
      <c s="453"/>
      <c s="454"/>
      <c s="452"/>
      <c s="453"/>
      <c s="453"/>
      <c s="453"/>
      <c s="453"/>
      <c s="453"/>
      <c s="453"/>
      <c s="453"/>
      <c s="453"/>
      <c s="453"/>
      <c s="453"/>
      <c s="454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438"/>
      <c s="248" t="s">
        <v>194</v>
      </c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154" t="s">
        <v>68</v>
      </c>
      <c s="154"/>
      <c s="154"/>
      <c s="154"/>
      <c s="154"/>
      <c s="154"/>
      <c s="154"/>
      <c s="154"/>
      <c s="154"/>
      <c s="154"/>
      <c s="154"/>
      <c s="155" t="s">
        <v>69</v>
      </c>
      <c s="155"/>
      <c s="155"/>
      <c s="155"/>
      <c s="155"/>
      <c s="155"/>
      <c s="155"/>
      <c s="439">
        <v>0</v>
      </c>
      <c s="439"/>
      <c s="439"/>
      <c s="439"/>
      <c s="439"/>
      <c s="439"/>
      <c s="439"/>
      <c s="439"/>
      <c s="439"/>
      <c s="439"/>
      <c s="439"/>
      <c s="439"/>
      <c s="439"/>
      <c s="439">
        <v>0</v>
      </c>
      <c s="439"/>
      <c s="439"/>
      <c s="439"/>
      <c s="439"/>
      <c s="439"/>
      <c s="439"/>
      <c s="439"/>
      <c s="439"/>
      <c s="439"/>
      <c s="439"/>
      <c s="439"/>
      <c s="439"/>
      <c s="439">
        <v>0</v>
      </c>
      <c s="439"/>
      <c s="439"/>
      <c s="439"/>
      <c s="439"/>
      <c s="439"/>
      <c s="439"/>
      <c s="439"/>
      <c s="439"/>
      <c s="439"/>
      <c s="439"/>
      <c s="439"/>
      <c s="7"/>
      <c s="7"/>
      <c s="7"/>
      <c s="448"/>
      <c s="7"/>
      <c s="441"/>
    </row>
    <row r="455" spans="1:220" ht="12" customHeight="1">
      <c r="A455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</row>
    <row r="456" spans="1:1 209:220" ht="17.25" customHeight="1">
      <c r="A456" s="274" t="s">
        <v>79</v>
      </c>
      <c r="HA456" s="235">
        <v>10</v>
      </c>
      <c s="235"/>
      <c s="235"/>
      <c s="235"/>
      <c s="235"/>
      <c s="235"/>
      <c s="235"/>
      <c s="235"/>
      <c s="235"/>
      <c s="235"/>
      <c s="236"/>
      <c s="236"/>
    </row>
    <row r="457" spans="1:1 54:74" ht="17.25" customHeight="1">
      <c r="A457" s="274"/>
      <c r="BB457"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</row>
    <row r="458" spans="1:1" ht="17.25" customHeight="1">
      <c r="A458" s="274" t="s">
        <v>80</v>
      </c>
    </row>
    <row r="459" spans="1:220" ht="12" customHeight="1">
      <c r="A459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</row>
    <row r="460" spans="1:220" ht="32.25" customHeight="1">
      <c r="A460" s="100" t="s">
        <v>42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81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82</v>
      </c>
      <c s="101"/>
      <c s="101"/>
      <c s="101"/>
      <c s="101"/>
      <c s="101"/>
      <c s="101"/>
      <c s="101"/>
      <c s="101"/>
      <c s="101"/>
      <c s="101"/>
      <c s="102"/>
      <c s="100" t="s">
        <v>83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3" t="s">
        <v>84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103" t="s">
        <v>85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</row>
    <row r="461" spans="1:220" ht="32.25" customHeight="1">
      <c r="A461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10"/>
      <c s="100" t="s">
        <v>86</v>
      </c>
      <c s="101"/>
      <c s="101"/>
      <c s="101"/>
      <c s="101"/>
      <c s="101"/>
      <c s="101"/>
      <c s="101"/>
      <c s="101"/>
      <c s="101"/>
      <c s="102"/>
      <c s="100" t="s">
        <v>48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88"/>
      <c s="189"/>
      <c s="189"/>
      <c s="189"/>
      <c s="189"/>
      <c s="189"/>
      <c s="189"/>
      <c s="189"/>
      <c s="189"/>
      <c s="190"/>
      <c s="188"/>
      <c s="189"/>
      <c s="189"/>
      <c s="189"/>
      <c s="189"/>
      <c s="189"/>
      <c s="189"/>
      <c s="189"/>
      <c s="189"/>
      <c s="190"/>
      <c s="188"/>
      <c s="189"/>
      <c s="189"/>
      <c s="189"/>
      <c s="189"/>
      <c s="189"/>
      <c s="189"/>
      <c s="189"/>
      <c s="189"/>
      <c s="190"/>
      <c s="191" t="s">
        <v>87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191" t="s">
        <v>88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191" t="s">
        <v>89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</row>
    <row r="462" spans="1:435" s="85" customFormat="1" ht="17.25" customHeight="1">
      <c r="A462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11">
        <v>20</v>
      </c>
      <c s="112"/>
      <c s="112"/>
      <c s="113" t="s">
        <v>49</v>
      </c>
      <c s="113"/>
      <c s="113"/>
      <c s="194" t="s">
        <v>90</v>
      </c>
      <c s="194"/>
      <c s="194"/>
      <c s="195"/>
      <c s="111">
        <v>20</v>
      </c>
      <c s="112"/>
      <c s="112"/>
      <c s="113" t="s">
        <v>51</v>
      </c>
      <c s="113"/>
      <c s="113"/>
      <c s="194" t="s">
        <v>90</v>
      </c>
      <c s="194"/>
      <c s="194"/>
      <c s="195"/>
      <c s="111">
        <v>20</v>
      </c>
      <c s="112"/>
      <c s="112"/>
      <c s="113" t="s">
        <v>52</v>
      </c>
      <c s="113"/>
      <c s="113"/>
      <c s="194" t="s">
        <v>90</v>
      </c>
      <c s="194"/>
      <c s="194"/>
      <c s="195"/>
      <c s="196" t="s">
        <v>91</v>
      </c>
      <c s="197"/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1"/>
      <c s="196" t="s">
        <v>91</v>
      </c>
      <c s="197"/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0"/>
      <c s="201"/>
      <c s="196" t="s">
        <v>91</v>
      </c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1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r="HN462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463" spans="1:435" s="85" customFormat="1" ht="17.25" customHeight="1">
      <c r="A463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3"/>
      <c s="124"/>
      <c s="108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5" t="s">
        <v>93</v>
      </c>
      <c s="126"/>
      <c s="126"/>
      <c s="126"/>
      <c s="126"/>
      <c s="126"/>
      <c s="126"/>
      <c s="126"/>
      <c s="126"/>
      <c s="127"/>
      <c s="125" t="s">
        <v>54</v>
      </c>
      <c s="126"/>
      <c s="126"/>
      <c s="126"/>
      <c s="126"/>
      <c s="126"/>
      <c s="126"/>
      <c s="126"/>
      <c s="126"/>
      <c s="127"/>
      <c s="125" t="s">
        <v>55</v>
      </c>
      <c s="126"/>
      <c s="126"/>
      <c s="126"/>
      <c s="126"/>
      <c s="126"/>
      <c s="126"/>
      <c s="126"/>
      <c s="126"/>
      <c s="127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r="HN463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464" spans="1:435" s="85" customFormat="1" ht="17.25" customHeight="1">
      <c r="A464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108"/>
      <c s="109"/>
      <c s="109"/>
      <c s="109"/>
      <c s="109"/>
      <c s="109"/>
      <c s="109"/>
      <c s="109"/>
      <c s="109"/>
      <c s="109"/>
      <c s="110"/>
      <c s="100" t="s">
        <v>94</v>
      </c>
      <c s="101"/>
      <c s="101"/>
      <c s="101"/>
      <c s="101"/>
      <c s="101"/>
      <c s="101"/>
      <c s="101"/>
      <c s="101"/>
      <c s="102"/>
      <c s="100" t="s">
        <v>61</v>
      </c>
      <c s="101"/>
      <c s="101"/>
      <c s="101"/>
      <c s="101"/>
      <c s="102"/>
      <c s="125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7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r="HN464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465" spans="1:435" s="85" customFormat="1" ht="26.25" customHeight="1">
      <c r="A465"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34" t="s">
        <v>56</v>
      </c>
      <c s="135"/>
      <c s="135"/>
      <c s="135"/>
      <c s="135"/>
      <c s="135"/>
      <c s="135"/>
      <c s="135"/>
      <c s="135"/>
      <c s="135"/>
      <c s="135"/>
      <c s="136"/>
      <c s="134" t="s">
        <v>56</v>
      </c>
      <c s="135"/>
      <c s="135"/>
      <c s="135"/>
      <c s="135"/>
      <c s="135"/>
      <c s="135"/>
      <c s="135"/>
      <c s="135"/>
      <c s="135"/>
      <c s="135"/>
      <c s="136"/>
      <c s="134" t="s">
        <v>56</v>
      </c>
      <c s="135"/>
      <c s="135"/>
      <c s="135"/>
      <c s="135"/>
      <c s="135"/>
      <c s="135"/>
      <c s="135"/>
      <c s="135"/>
      <c s="135"/>
      <c s="135"/>
      <c s="136"/>
      <c s="134" t="s">
        <v>59</v>
      </c>
      <c s="135"/>
      <c s="135"/>
      <c s="135"/>
      <c s="135"/>
      <c s="135"/>
      <c s="135"/>
      <c s="135"/>
      <c s="135"/>
      <c s="135"/>
      <c s="135"/>
      <c s="136"/>
      <c s="122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4"/>
      <c s="134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6"/>
      <c s="209"/>
      <c s="210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4"/>
      <c s="209"/>
      <c s="210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3"/>
      <c s="214"/>
      <c s="209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4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r="HN465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466" spans="1:435" s="85" customFormat="1" ht="17.25" customHeight="1">
      <c r="A466" s="137">
        <v>1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9"/>
      <c s="137">
        <v>3</v>
      </c>
      <c s="138"/>
      <c s="138"/>
      <c s="138"/>
      <c s="138"/>
      <c s="138"/>
      <c s="138"/>
      <c s="138"/>
      <c s="138"/>
      <c s="138"/>
      <c s="138"/>
      <c s="139"/>
      <c s="137">
        <v>5</v>
      </c>
      <c s="138"/>
      <c s="138"/>
      <c s="138"/>
      <c s="138"/>
      <c s="138"/>
      <c s="138"/>
      <c s="138"/>
      <c s="138"/>
      <c s="138"/>
      <c s="138"/>
      <c s="139"/>
      <c s="137">
        <v>7</v>
      </c>
      <c s="138"/>
      <c s="138"/>
      <c s="138"/>
      <c s="138"/>
      <c s="138"/>
      <c s="138"/>
      <c s="138"/>
      <c s="138"/>
      <c s="138"/>
      <c s="139"/>
      <c s="137">
        <v>8</v>
      </c>
      <c s="138"/>
      <c s="138"/>
      <c s="138"/>
      <c s="138"/>
      <c s="138"/>
      <c s="138"/>
      <c s="138"/>
      <c s="138"/>
      <c s="139"/>
      <c s="137">
        <v>9</v>
      </c>
      <c s="138"/>
      <c s="138"/>
      <c s="138"/>
      <c s="138"/>
      <c s="139"/>
      <c s="137">
        <v>10</v>
      </c>
      <c s="138"/>
      <c s="138"/>
      <c s="138"/>
      <c s="138"/>
      <c s="138"/>
      <c s="138"/>
      <c s="138"/>
      <c s="138"/>
      <c s="139"/>
      <c s="137">
        <v>11</v>
      </c>
      <c s="138"/>
      <c s="138"/>
      <c s="138"/>
      <c s="138"/>
      <c s="138"/>
      <c s="138"/>
      <c s="138"/>
      <c s="138"/>
      <c s="139"/>
      <c s="137">
        <v>12</v>
      </c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8"/>
      <c s="139"/>
      <c s="137">
        <v>17</v>
      </c>
      <c s="138"/>
      <c s="138"/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8"/>
      <c s="139"/>
      <c s="137">
        <v>19</v>
      </c>
      <c s="138"/>
      <c s="138"/>
      <c s="138"/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9"/>
      <c s="137">
        <v>21</v>
      </c>
      <c s="138"/>
      <c s="138"/>
      <c s="138"/>
      <c s="138"/>
      <c s="138"/>
      <c s="138"/>
      <c s="138"/>
      <c s="138"/>
      <c s="138"/>
      <c s="138"/>
      <c s="139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r="HN466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467" spans="1:435" s="85" customFormat="1" ht="39" customHeight="1">
      <c r="A467" s="456" t="s">
        <v>190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/>
      <c s="459" t="s">
        <v>65</v>
      </c>
      <c s="459"/>
      <c s="459"/>
      <c s="459"/>
      <c s="459"/>
      <c s="459"/>
      <c s="459"/>
      <c s="459"/>
      <c s="459"/>
      <c s="459"/>
      <c s="459"/>
      <c s="459"/>
      <c s="459" t="s">
        <v>65</v>
      </c>
      <c s="459"/>
      <c s="459"/>
      <c s="459"/>
      <c s="459"/>
      <c s="459"/>
      <c s="459"/>
      <c s="459"/>
      <c s="459"/>
      <c s="459"/>
      <c s="459"/>
      <c s="459"/>
      <c s="459" t="s">
        <v>191</v>
      </c>
      <c s="459"/>
      <c s="459"/>
      <c s="459"/>
      <c s="459"/>
      <c s="459"/>
      <c s="459"/>
      <c s="459"/>
      <c s="459"/>
      <c s="459"/>
      <c s="459"/>
      <c s="459"/>
      <c s="438" t="s">
        <v>66</v>
      </c>
      <c s="438"/>
      <c s="438"/>
      <c s="438"/>
      <c s="438"/>
      <c s="438"/>
      <c s="438"/>
      <c s="438"/>
      <c s="438"/>
      <c s="438"/>
      <c s="438"/>
      <c s="438"/>
      <c s="219" t="s">
        <v>205</v>
      </c>
      <c s="220"/>
      <c s="220"/>
      <c s="220"/>
      <c s="220"/>
      <c s="220"/>
      <c s="220"/>
      <c s="220"/>
      <c s="220"/>
      <c s="220"/>
      <c s="221"/>
      <c s="206" t="s">
        <v>206</v>
      </c>
      <c s="207"/>
      <c s="207"/>
      <c s="207"/>
      <c s="207"/>
      <c s="207"/>
      <c s="207"/>
      <c s="207"/>
      <c s="207"/>
      <c s="208"/>
      <c s="222" t="s">
        <v>207</v>
      </c>
      <c s="223"/>
      <c s="223"/>
      <c s="223"/>
      <c s="223"/>
      <c s="224"/>
      <c s="460">
        <v>6290</v>
      </c>
      <c s="461"/>
      <c s="461"/>
      <c s="461"/>
      <c s="461"/>
      <c s="461"/>
      <c s="461"/>
      <c s="461"/>
      <c s="461"/>
      <c s="462"/>
      <c s="460">
        <v>6290</v>
      </c>
      <c s="461"/>
      <c s="461"/>
      <c s="461"/>
      <c s="461"/>
      <c s="461"/>
      <c s="461"/>
      <c s="461"/>
      <c s="461"/>
      <c s="462"/>
      <c s="460">
        <v>6290</v>
      </c>
      <c s="461"/>
      <c s="461"/>
      <c s="461"/>
      <c s="461"/>
      <c s="461"/>
      <c s="461"/>
      <c s="461"/>
      <c s="461"/>
      <c s="462"/>
      <c s="228">
        <v>350636.07000000001</v>
      </c>
      <c s="229"/>
      <c s="229"/>
      <c s="229"/>
      <c s="229"/>
      <c s="229"/>
      <c s="229"/>
      <c s="229"/>
      <c s="229"/>
      <c s="229"/>
      <c s="229"/>
      <c s="229"/>
      <c s="230"/>
      <c s="460">
        <v>0</v>
      </c>
      <c s="461"/>
      <c s="461"/>
      <c s="461"/>
      <c s="461"/>
      <c s="461"/>
      <c s="461"/>
      <c s="461"/>
      <c s="461"/>
      <c s="461"/>
      <c s="461"/>
      <c s="462"/>
      <c s="228">
        <v>293338.15999999997</v>
      </c>
      <c s="229"/>
      <c s="229"/>
      <c s="229"/>
      <c s="229"/>
      <c s="229"/>
      <c s="229"/>
      <c s="229"/>
      <c s="229"/>
      <c s="229"/>
      <c s="229"/>
      <c s="229"/>
      <c s="230"/>
      <c s="460">
        <v>0</v>
      </c>
      <c s="461"/>
      <c s="461"/>
      <c s="461"/>
      <c s="461"/>
      <c s="461"/>
      <c s="461"/>
      <c s="461"/>
      <c s="461"/>
      <c s="461"/>
      <c s="461"/>
      <c s="461"/>
      <c s="462"/>
      <c s="228">
        <v>293338.15999999997</v>
      </c>
      <c s="229"/>
      <c s="229"/>
      <c s="229"/>
      <c s="229"/>
      <c s="229"/>
      <c s="229"/>
      <c s="229"/>
      <c s="229"/>
      <c s="229"/>
      <c s="229"/>
      <c s="230"/>
      <c s="460">
        <f t="shared" si="3" ref="GG467:GG473">FH467</f>
        <v>0</v>
      </c>
      <c s="461"/>
      <c s="461"/>
      <c s="461"/>
      <c s="461"/>
      <c s="461"/>
      <c s="461"/>
      <c s="461"/>
      <c s="461"/>
      <c s="461"/>
      <c s="461"/>
      <c s="462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r="HN467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468" spans="1:435" s="85" customFormat="1" ht="39" customHeight="1">
      <c r="A468" s="463" t="s">
        <v>195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/>
      <c s="459" t="s">
        <v>65</v>
      </c>
      <c s="459"/>
      <c s="459"/>
      <c s="459"/>
      <c s="459"/>
      <c s="459"/>
      <c s="459"/>
      <c s="459"/>
      <c s="459"/>
      <c s="459"/>
      <c s="459"/>
      <c s="459"/>
      <c s="459" t="s">
        <v>65</v>
      </c>
      <c s="459"/>
      <c s="459"/>
      <c s="459"/>
      <c s="459"/>
      <c s="459"/>
      <c s="459"/>
      <c s="459"/>
      <c s="459"/>
      <c s="459"/>
      <c s="459"/>
      <c s="459"/>
      <c s="459" t="s">
        <v>196</v>
      </c>
      <c s="459"/>
      <c s="459"/>
      <c s="459"/>
      <c s="459"/>
      <c s="459"/>
      <c s="459"/>
      <c s="459"/>
      <c s="459"/>
      <c s="459"/>
      <c s="459"/>
      <c s="459"/>
      <c s="438" t="s">
        <v>66</v>
      </c>
      <c s="438"/>
      <c s="438"/>
      <c s="438"/>
      <c s="438"/>
      <c s="438"/>
      <c s="438"/>
      <c s="438"/>
      <c s="438"/>
      <c s="438"/>
      <c s="438"/>
      <c s="438"/>
      <c s="219" t="s">
        <v>205</v>
      </c>
      <c s="220"/>
      <c s="220"/>
      <c s="220"/>
      <c s="220"/>
      <c s="220"/>
      <c s="220"/>
      <c s="220"/>
      <c s="220"/>
      <c s="220"/>
      <c s="221"/>
      <c s="206" t="s">
        <v>206</v>
      </c>
      <c s="207"/>
      <c s="207"/>
      <c s="207"/>
      <c s="207"/>
      <c s="207"/>
      <c s="207"/>
      <c s="207"/>
      <c s="207"/>
      <c s="208"/>
      <c s="222" t="s">
        <v>207</v>
      </c>
      <c s="223"/>
      <c s="223"/>
      <c s="223"/>
      <c s="223"/>
      <c s="224"/>
      <c s="460">
        <v>680</v>
      </c>
      <c s="461"/>
      <c s="461"/>
      <c s="461"/>
      <c s="461"/>
      <c s="461"/>
      <c s="461"/>
      <c s="461"/>
      <c s="461"/>
      <c s="462"/>
      <c s="460">
        <v>680</v>
      </c>
      <c s="461"/>
      <c s="461"/>
      <c s="461"/>
      <c s="461"/>
      <c s="461"/>
      <c s="461"/>
      <c s="461"/>
      <c s="461"/>
      <c s="462"/>
      <c s="460">
        <v>680</v>
      </c>
      <c s="461"/>
      <c s="461"/>
      <c s="461"/>
      <c s="461"/>
      <c s="461"/>
      <c s="461"/>
      <c s="461"/>
      <c s="461"/>
      <c s="462"/>
      <c s="228">
        <v>37906.599999999999</v>
      </c>
      <c s="229"/>
      <c s="229"/>
      <c s="229"/>
      <c s="229"/>
      <c s="229"/>
      <c s="229"/>
      <c s="229"/>
      <c s="229"/>
      <c s="229"/>
      <c s="229"/>
      <c s="229"/>
      <c s="230"/>
      <c s="460">
        <v>0</v>
      </c>
      <c s="461"/>
      <c s="461"/>
      <c s="461"/>
      <c s="461"/>
      <c s="461"/>
      <c s="461"/>
      <c s="461"/>
      <c s="461"/>
      <c s="461"/>
      <c s="461"/>
      <c s="462"/>
      <c s="228">
        <v>31712.23</v>
      </c>
      <c s="229"/>
      <c s="229"/>
      <c s="229"/>
      <c s="229"/>
      <c s="229"/>
      <c s="229"/>
      <c s="229"/>
      <c s="229"/>
      <c s="229"/>
      <c s="229"/>
      <c s="229"/>
      <c s="230"/>
      <c s="460">
        <v>0</v>
      </c>
      <c s="461"/>
      <c s="461"/>
      <c s="461"/>
      <c s="461"/>
      <c s="461"/>
      <c s="461"/>
      <c s="461"/>
      <c s="461"/>
      <c s="461"/>
      <c s="461"/>
      <c s="461"/>
      <c s="462"/>
      <c s="228">
        <v>31712.23</v>
      </c>
      <c s="229"/>
      <c s="229"/>
      <c s="229"/>
      <c s="229"/>
      <c s="229"/>
      <c s="229"/>
      <c s="229"/>
      <c s="229"/>
      <c s="229"/>
      <c s="229"/>
      <c s="230"/>
      <c s="460">
        <f t="shared" si="3"/>
        <v>0</v>
      </c>
      <c s="461"/>
      <c s="461"/>
      <c s="461"/>
      <c s="461"/>
      <c s="461"/>
      <c s="461"/>
      <c s="461"/>
      <c s="461"/>
      <c s="461"/>
      <c s="461"/>
      <c s="462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r="HN468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469" spans="1:435" s="85" customFormat="1" ht="39" customHeight="1">
      <c r="A469" s="463" t="s">
        <v>197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/>
      <c s="459" t="s">
        <v>65</v>
      </c>
      <c s="459"/>
      <c s="459"/>
      <c s="459"/>
      <c s="459"/>
      <c s="459"/>
      <c s="459"/>
      <c s="459"/>
      <c s="459"/>
      <c s="459"/>
      <c s="459"/>
      <c s="459"/>
      <c s="459" t="s">
        <v>65</v>
      </c>
      <c s="459"/>
      <c s="459"/>
      <c s="459"/>
      <c s="459"/>
      <c s="459"/>
      <c s="459"/>
      <c s="459"/>
      <c s="459"/>
      <c s="459"/>
      <c s="459"/>
      <c s="459"/>
      <c s="459" t="s">
        <v>198</v>
      </c>
      <c s="459"/>
      <c s="459"/>
      <c s="459"/>
      <c s="459"/>
      <c s="459"/>
      <c s="459"/>
      <c s="459"/>
      <c s="459"/>
      <c s="459"/>
      <c s="459"/>
      <c s="459"/>
      <c s="438" t="s">
        <v>66</v>
      </c>
      <c s="438"/>
      <c s="438"/>
      <c s="438"/>
      <c s="438"/>
      <c s="438"/>
      <c s="438"/>
      <c s="438"/>
      <c s="438"/>
      <c s="438"/>
      <c s="438"/>
      <c s="438"/>
      <c s="219" t="s">
        <v>205</v>
      </c>
      <c s="220"/>
      <c s="220"/>
      <c s="220"/>
      <c s="220"/>
      <c s="220"/>
      <c s="220"/>
      <c s="220"/>
      <c s="220"/>
      <c s="220"/>
      <c s="221"/>
      <c s="206" t="s">
        <v>206</v>
      </c>
      <c s="207"/>
      <c s="207"/>
      <c s="207"/>
      <c s="207"/>
      <c s="207"/>
      <c s="207"/>
      <c s="207"/>
      <c s="207"/>
      <c s="208"/>
      <c s="222" t="s">
        <v>207</v>
      </c>
      <c s="223"/>
      <c s="223"/>
      <c s="223"/>
      <c s="223"/>
      <c s="224"/>
      <c s="460">
        <v>2040</v>
      </c>
      <c s="461"/>
      <c s="461"/>
      <c s="461"/>
      <c s="461"/>
      <c s="461"/>
      <c s="461"/>
      <c s="461"/>
      <c s="461"/>
      <c s="462"/>
      <c s="460">
        <v>2040</v>
      </c>
      <c s="461"/>
      <c s="461"/>
      <c s="461"/>
      <c s="461"/>
      <c s="461"/>
      <c s="461"/>
      <c s="461"/>
      <c s="461"/>
      <c s="462"/>
      <c s="460">
        <v>2040</v>
      </c>
      <c s="461"/>
      <c s="461"/>
      <c s="461"/>
      <c s="461"/>
      <c s="461"/>
      <c s="461"/>
      <c s="461"/>
      <c s="461"/>
      <c s="462"/>
      <c s="228">
        <v>113719.81</v>
      </c>
      <c s="229"/>
      <c s="229"/>
      <c s="229"/>
      <c s="229"/>
      <c s="229"/>
      <c s="229"/>
      <c s="229"/>
      <c s="229"/>
      <c s="229"/>
      <c s="229"/>
      <c s="229"/>
      <c s="230"/>
      <c s="460">
        <v>0</v>
      </c>
      <c s="461"/>
      <c s="461"/>
      <c s="461"/>
      <c s="461"/>
      <c s="461"/>
      <c s="461"/>
      <c s="461"/>
      <c s="461"/>
      <c s="461"/>
      <c s="461"/>
      <c s="462"/>
      <c s="228">
        <v>95136.699999999997</v>
      </c>
      <c s="229"/>
      <c s="229"/>
      <c s="229"/>
      <c s="229"/>
      <c s="229"/>
      <c s="229"/>
      <c s="229"/>
      <c s="229"/>
      <c s="229"/>
      <c s="229"/>
      <c s="229"/>
      <c s="230"/>
      <c s="460">
        <v>0</v>
      </c>
      <c s="461"/>
      <c s="461"/>
      <c s="461"/>
      <c s="461"/>
      <c s="461"/>
      <c s="461"/>
      <c s="461"/>
      <c s="461"/>
      <c s="461"/>
      <c s="461"/>
      <c s="461"/>
      <c s="462"/>
      <c s="228">
        <v>95136.699999999997</v>
      </c>
      <c s="229"/>
      <c s="229"/>
      <c s="229"/>
      <c s="229"/>
      <c s="229"/>
      <c s="229"/>
      <c s="229"/>
      <c s="229"/>
      <c s="229"/>
      <c s="229"/>
      <c s="230"/>
      <c s="460">
        <f>FH469</f>
        <v>0</v>
      </c>
      <c s="461"/>
      <c s="461"/>
      <c s="461"/>
      <c s="461"/>
      <c s="461"/>
      <c s="461"/>
      <c s="461"/>
      <c s="461"/>
      <c s="461"/>
      <c s="461"/>
      <c s="462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r="HN469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470" spans="1:435" s="85" customFormat="1" ht="39" customHeight="1">
      <c r="A470" s="463" t="s">
        <v>199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/>
      <c s="459" t="s">
        <v>65</v>
      </c>
      <c s="459"/>
      <c s="459"/>
      <c s="459"/>
      <c s="459"/>
      <c s="459"/>
      <c s="459"/>
      <c s="459"/>
      <c s="459"/>
      <c s="459"/>
      <c s="459"/>
      <c s="459"/>
      <c s="459" t="s">
        <v>65</v>
      </c>
      <c s="459"/>
      <c s="459"/>
      <c s="459"/>
      <c s="459"/>
      <c s="459"/>
      <c s="459"/>
      <c s="459"/>
      <c s="459"/>
      <c s="459"/>
      <c s="459"/>
      <c s="459"/>
      <c s="459" t="s">
        <v>200</v>
      </c>
      <c s="459"/>
      <c s="459"/>
      <c s="459"/>
      <c s="459"/>
      <c s="459"/>
      <c s="459"/>
      <c s="459"/>
      <c s="459"/>
      <c s="459"/>
      <c s="459"/>
      <c s="459"/>
      <c s="438" t="s">
        <v>66</v>
      </c>
      <c s="438"/>
      <c s="438"/>
      <c s="438"/>
      <c s="438"/>
      <c s="438"/>
      <c s="438"/>
      <c s="438"/>
      <c s="438"/>
      <c s="438"/>
      <c s="438"/>
      <c s="438"/>
      <c s="219" t="s">
        <v>205</v>
      </c>
      <c s="220"/>
      <c s="220"/>
      <c s="220"/>
      <c s="220"/>
      <c s="220"/>
      <c s="220"/>
      <c s="220"/>
      <c s="220"/>
      <c s="220"/>
      <c s="221"/>
      <c s="206" t="s">
        <v>206</v>
      </c>
      <c s="207"/>
      <c s="207"/>
      <c s="207"/>
      <c s="207"/>
      <c s="207"/>
      <c s="207"/>
      <c s="207"/>
      <c s="207"/>
      <c s="208"/>
      <c s="222" t="s">
        <v>207</v>
      </c>
      <c s="223"/>
      <c s="223"/>
      <c s="223"/>
      <c s="223"/>
      <c s="224"/>
      <c s="460">
        <v>4760</v>
      </c>
      <c s="461"/>
      <c s="461"/>
      <c s="461"/>
      <c s="461"/>
      <c s="461"/>
      <c s="461"/>
      <c s="461"/>
      <c s="461"/>
      <c s="462"/>
      <c s="460">
        <v>4760</v>
      </c>
      <c s="461"/>
      <c s="461"/>
      <c s="461"/>
      <c s="461"/>
      <c s="461"/>
      <c s="461"/>
      <c s="461"/>
      <c s="461"/>
      <c s="462"/>
      <c s="460">
        <v>4760</v>
      </c>
      <c s="461"/>
      <c s="461"/>
      <c s="461"/>
      <c s="461"/>
      <c s="461"/>
      <c s="461"/>
      <c s="461"/>
      <c s="461"/>
      <c s="462"/>
      <c s="228">
        <v>265346.21000000002</v>
      </c>
      <c s="229"/>
      <c s="229"/>
      <c s="229"/>
      <c s="229"/>
      <c s="229"/>
      <c s="229"/>
      <c s="229"/>
      <c s="229"/>
      <c s="229"/>
      <c s="229"/>
      <c s="229"/>
      <c s="230"/>
      <c s="460">
        <v>0</v>
      </c>
      <c s="461"/>
      <c s="461"/>
      <c s="461"/>
      <c s="461"/>
      <c s="461"/>
      <c s="461"/>
      <c s="461"/>
      <c s="461"/>
      <c s="461"/>
      <c s="461"/>
      <c s="462"/>
      <c s="228">
        <v>221985.63</v>
      </c>
      <c s="229"/>
      <c s="229"/>
      <c s="229"/>
      <c s="229"/>
      <c s="229"/>
      <c s="229"/>
      <c s="229"/>
      <c s="229"/>
      <c s="229"/>
      <c s="229"/>
      <c s="229"/>
      <c s="230"/>
      <c s="460">
        <v>0</v>
      </c>
      <c s="461"/>
      <c s="461"/>
      <c s="461"/>
      <c s="461"/>
      <c s="461"/>
      <c s="461"/>
      <c s="461"/>
      <c s="461"/>
      <c s="461"/>
      <c s="461"/>
      <c s="461"/>
      <c s="462"/>
      <c s="228">
        <v>221985.63</v>
      </c>
      <c s="229"/>
      <c s="229"/>
      <c s="229"/>
      <c s="229"/>
      <c s="229"/>
      <c s="229"/>
      <c s="229"/>
      <c s="229"/>
      <c s="229"/>
      <c s="229"/>
      <c s="230"/>
      <c s="460">
        <f t="shared" si="3"/>
        <v>0</v>
      </c>
      <c s="461"/>
      <c s="461"/>
      <c s="461"/>
      <c s="461"/>
      <c s="461"/>
      <c s="461"/>
      <c s="461"/>
      <c s="461"/>
      <c s="461"/>
      <c s="461"/>
      <c s="462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r="HN470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471" spans="1:435" s="85" customFormat="1" ht="39" customHeight="1" hidden="1">
      <c r="A471" s="463" t="s">
        <v>201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/>
      <c s="459" t="s">
        <v>65</v>
      </c>
      <c s="459"/>
      <c s="459"/>
      <c s="459"/>
      <c s="459"/>
      <c s="459"/>
      <c s="459"/>
      <c s="459"/>
      <c s="459"/>
      <c s="459"/>
      <c s="459"/>
      <c s="459"/>
      <c s="459" t="s">
        <v>65</v>
      </c>
      <c s="459"/>
      <c s="459"/>
      <c s="459"/>
      <c s="459"/>
      <c s="459"/>
      <c s="459"/>
      <c s="459"/>
      <c s="459"/>
      <c s="459"/>
      <c s="459"/>
      <c s="459"/>
      <c s="459" t="s">
        <v>202</v>
      </c>
      <c s="459"/>
      <c s="459"/>
      <c s="459"/>
      <c s="459"/>
      <c s="459"/>
      <c s="459"/>
      <c s="459"/>
      <c s="459"/>
      <c s="459"/>
      <c s="459"/>
      <c s="459"/>
      <c s="438" t="s">
        <v>66</v>
      </c>
      <c s="438"/>
      <c s="438"/>
      <c s="438"/>
      <c s="438"/>
      <c s="438"/>
      <c s="438"/>
      <c s="438"/>
      <c s="438"/>
      <c s="438"/>
      <c s="438"/>
      <c s="438"/>
      <c s="219" t="s">
        <v>205</v>
      </c>
      <c s="220"/>
      <c s="220"/>
      <c s="220"/>
      <c s="220"/>
      <c s="220"/>
      <c s="220"/>
      <c s="220"/>
      <c s="220"/>
      <c s="220"/>
      <c s="221"/>
      <c s="206" t="s">
        <v>206</v>
      </c>
      <c s="207"/>
      <c s="207"/>
      <c s="207"/>
      <c s="207"/>
      <c s="207"/>
      <c s="207"/>
      <c s="207"/>
      <c s="207"/>
      <c s="208"/>
      <c s="222" t="s">
        <v>207</v>
      </c>
      <c s="223"/>
      <c s="223"/>
      <c s="223"/>
      <c s="223"/>
      <c s="224"/>
      <c s="460">
        <v>0</v>
      </c>
      <c s="461"/>
      <c s="461"/>
      <c s="461"/>
      <c s="461"/>
      <c s="461"/>
      <c s="461"/>
      <c s="461"/>
      <c s="461"/>
      <c s="462"/>
      <c s="460">
        <v>0</v>
      </c>
      <c s="461"/>
      <c s="461"/>
      <c s="461"/>
      <c s="461"/>
      <c s="461"/>
      <c s="461"/>
      <c s="461"/>
      <c s="461"/>
      <c s="462"/>
      <c s="460">
        <v>0</v>
      </c>
      <c s="461"/>
      <c s="461"/>
      <c s="461"/>
      <c s="461"/>
      <c s="461"/>
      <c s="461"/>
      <c s="461"/>
      <c s="461"/>
      <c s="462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60">
        <v>0</v>
      </c>
      <c s="461"/>
      <c s="461"/>
      <c s="461"/>
      <c s="461"/>
      <c s="461"/>
      <c s="461"/>
      <c s="461"/>
      <c s="461"/>
      <c s="461"/>
      <c s="461"/>
      <c s="462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60">
        <v>0</v>
      </c>
      <c s="461"/>
      <c s="461"/>
      <c s="461"/>
      <c s="461"/>
      <c s="461"/>
      <c s="461"/>
      <c s="461"/>
      <c s="461"/>
      <c s="461"/>
      <c s="461"/>
      <c s="461"/>
      <c s="462"/>
      <c s="228">
        <v>0</v>
      </c>
      <c s="229"/>
      <c s="229"/>
      <c s="229"/>
      <c s="229"/>
      <c s="229"/>
      <c s="229"/>
      <c s="229"/>
      <c s="229"/>
      <c s="229"/>
      <c s="229"/>
      <c s="230"/>
      <c s="460">
        <f t="shared" si="3"/>
        <v>0</v>
      </c>
      <c s="461"/>
      <c s="461"/>
      <c s="461"/>
      <c s="461"/>
      <c s="461"/>
      <c s="461"/>
      <c s="461"/>
      <c s="461"/>
      <c s="461"/>
      <c s="461"/>
      <c s="462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r="HN471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472" spans="1:435" s="85" customFormat="1" ht="39" customHeight="1">
      <c r="A472" s="463" t="s">
        <v>203</v>
      </c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/>
      <c s="459" t="s">
        <v>65</v>
      </c>
      <c s="459"/>
      <c s="459"/>
      <c s="459"/>
      <c s="459"/>
      <c s="459"/>
      <c s="459"/>
      <c s="459"/>
      <c s="459"/>
      <c s="459"/>
      <c s="459"/>
      <c s="459"/>
      <c s="459" t="s">
        <v>65</v>
      </c>
      <c s="459"/>
      <c s="459"/>
      <c s="459"/>
      <c s="459"/>
      <c s="459"/>
      <c s="459"/>
      <c s="459"/>
      <c s="459"/>
      <c s="459"/>
      <c s="459"/>
      <c s="459"/>
      <c s="459" t="s">
        <v>208</v>
      </c>
      <c s="459"/>
      <c s="459"/>
      <c s="459"/>
      <c s="459"/>
      <c s="459"/>
      <c s="459"/>
      <c s="459"/>
      <c s="459"/>
      <c s="459"/>
      <c s="459"/>
      <c s="459"/>
      <c s="438" t="s">
        <v>66</v>
      </c>
      <c s="438"/>
      <c s="438"/>
      <c s="438"/>
      <c s="438"/>
      <c s="438"/>
      <c s="438"/>
      <c s="438"/>
      <c s="438"/>
      <c s="438"/>
      <c s="438"/>
      <c s="438"/>
      <c s="219" t="s">
        <v>205</v>
      </c>
      <c s="220"/>
      <c s="220"/>
      <c s="220"/>
      <c s="220"/>
      <c s="220"/>
      <c s="220"/>
      <c s="220"/>
      <c s="220"/>
      <c s="220"/>
      <c s="221"/>
      <c s="206" t="s">
        <v>206</v>
      </c>
      <c s="207"/>
      <c s="207"/>
      <c s="207"/>
      <c s="207"/>
      <c s="207"/>
      <c s="207"/>
      <c s="207"/>
      <c s="207"/>
      <c s="208"/>
      <c s="222" t="s">
        <v>207</v>
      </c>
      <c s="223"/>
      <c s="223"/>
      <c s="223"/>
      <c s="223"/>
      <c s="224"/>
      <c s="460">
        <v>3740</v>
      </c>
      <c s="461"/>
      <c s="461"/>
      <c s="461"/>
      <c s="461"/>
      <c s="461"/>
      <c s="461"/>
      <c s="461"/>
      <c s="461"/>
      <c s="462"/>
      <c s="460">
        <v>3740</v>
      </c>
      <c s="461"/>
      <c s="461"/>
      <c s="461"/>
      <c s="461"/>
      <c s="461"/>
      <c s="461"/>
      <c s="461"/>
      <c s="461"/>
      <c s="462"/>
      <c s="460">
        <v>3740</v>
      </c>
      <c s="461"/>
      <c s="461"/>
      <c s="461"/>
      <c s="461"/>
      <c s="461"/>
      <c s="461"/>
      <c s="461"/>
      <c s="461"/>
      <c s="462"/>
      <c s="228">
        <v>208486.31</v>
      </c>
      <c s="229"/>
      <c s="229"/>
      <c s="229"/>
      <c s="229"/>
      <c s="229"/>
      <c s="229"/>
      <c s="229"/>
      <c s="229"/>
      <c s="229"/>
      <c s="229"/>
      <c s="229"/>
      <c s="230"/>
      <c s="460">
        <v>0</v>
      </c>
      <c s="461"/>
      <c s="461"/>
      <c s="461"/>
      <c s="461"/>
      <c s="461"/>
      <c s="461"/>
      <c s="461"/>
      <c s="461"/>
      <c s="461"/>
      <c s="461"/>
      <c s="462"/>
      <c s="228">
        <v>174417.28</v>
      </c>
      <c s="229"/>
      <c s="229"/>
      <c s="229"/>
      <c s="229"/>
      <c s="229"/>
      <c s="229"/>
      <c s="229"/>
      <c s="229"/>
      <c s="229"/>
      <c s="229"/>
      <c s="229"/>
      <c s="230"/>
      <c s="460">
        <v>0</v>
      </c>
      <c s="461"/>
      <c s="461"/>
      <c s="461"/>
      <c s="461"/>
      <c s="461"/>
      <c s="461"/>
      <c s="461"/>
      <c s="461"/>
      <c s="461"/>
      <c s="461"/>
      <c s="461"/>
      <c s="462"/>
      <c s="228">
        <v>174417.28</v>
      </c>
      <c s="229"/>
      <c s="229"/>
      <c s="229"/>
      <c s="229"/>
      <c s="229"/>
      <c s="229"/>
      <c s="229"/>
      <c s="229"/>
      <c s="229"/>
      <c s="229"/>
      <c s="230"/>
      <c s="460">
        <f>FH472</f>
        <v>0</v>
      </c>
      <c s="461"/>
      <c s="461"/>
      <c s="461"/>
      <c s="461"/>
      <c s="461"/>
      <c s="461"/>
      <c s="461"/>
      <c s="461"/>
      <c s="461"/>
      <c s="461"/>
      <c s="462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r="HN472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473" spans="1:435" s="85" customFormat="1" ht="39" customHeight="1" hidden="1">
      <c r="A473" s="463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7"/>
      <c s="458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59"/>
      <c s="438"/>
      <c s="438"/>
      <c s="438"/>
      <c s="438"/>
      <c s="438"/>
      <c s="438"/>
      <c s="438"/>
      <c s="438"/>
      <c s="438"/>
      <c s="438"/>
      <c s="438"/>
      <c s="438"/>
      <c s="219" t="s">
        <v>205</v>
      </c>
      <c s="220"/>
      <c s="220"/>
      <c s="220"/>
      <c s="220"/>
      <c s="220"/>
      <c s="220"/>
      <c s="220"/>
      <c s="220"/>
      <c s="220"/>
      <c s="221"/>
      <c s="206" t="s">
        <v>206</v>
      </c>
      <c s="207"/>
      <c s="207"/>
      <c s="207"/>
      <c s="207"/>
      <c s="207"/>
      <c s="207"/>
      <c s="207"/>
      <c s="207"/>
      <c s="208"/>
      <c s="222" t="s">
        <v>207</v>
      </c>
      <c s="223"/>
      <c s="223"/>
      <c s="223"/>
      <c s="223"/>
      <c s="224"/>
      <c s="460">
        <v>0</v>
      </c>
      <c s="461"/>
      <c s="461"/>
      <c s="461"/>
      <c s="461"/>
      <c s="461"/>
      <c s="461"/>
      <c s="461"/>
      <c s="461"/>
      <c s="462"/>
      <c s="460">
        <v>0</v>
      </c>
      <c s="461"/>
      <c s="461"/>
      <c s="461"/>
      <c s="461"/>
      <c s="461"/>
      <c s="461"/>
      <c s="461"/>
      <c s="461"/>
      <c s="462"/>
      <c s="460">
        <v>0</v>
      </c>
      <c s="461"/>
      <c s="461"/>
      <c s="461"/>
      <c s="461"/>
      <c s="461"/>
      <c s="461"/>
      <c s="461"/>
      <c s="461"/>
      <c s="462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60">
        <v>0</v>
      </c>
      <c s="461"/>
      <c s="461"/>
      <c s="461"/>
      <c s="461"/>
      <c s="461"/>
      <c s="461"/>
      <c s="461"/>
      <c s="461"/>
      <c s="461"/>
      <c s="461"/>
      <c s="462"/>
      <c s="228">
        <v>0</v>
      </c>
      <c s="229"/>
      <c s="229"/>
      <c s="229"/>
      <c s="229"/>
      <c s="229"/>
      <c s="229"/>
      <c s="229"/>
      <c s="229"/>
      <c s="229"/>
      <c s="229"/>
      <c s="229"/>
      <c s="230"/>
      <c s="460">
        <v>0</v>
      </c>
      <c s="461"/>
      <c s="461"/>
      <c s="461"/>
      <c s="461"/>
      <c s="461"/>
      <c s="461"/>
      <c s="461"/>
      <c s="461"/>
      <c s="461"/>
      <c s="461"/>
      <c s="461"/>
      <c s="462"/>
      <c s="228">
        <v>0</v>
      </c>
      <c s="229"/>
      <c s="229"/>
      <c s="229"/>
      <c s="229"/>
      <c s="229"/>
      <c s="229"/>
      <c s="229"/>
      <c s="229"/>
      <c s="229"/>
      <c s="229"/>
      <c s="230"/>
      <c s="460">
        <f t="shared" si="3"/>
        <v>0</v>
      </c>
      <c s="461"/>
      <c s="461"/>
      <c s="461"/>
      <c s="461"/>
      <c s="461"/>
      <c s="461"/>
      <c s="461"/>
      <c s="461"/>
      <c s="461"/>
      <c s="461"/>
      <c s="462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r="HN473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474" spans="1:435" s="85" customFormat="1" ht="12" customHeight="1">
      <c r="A474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r="HN474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475" spans="1:435" s="85" customFormat="1" ht="12" customHeight="1">
      <c r="A475" s="86" t="s">
        <v>79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235">
        <v>10</v>
      </c>
      <c s="235"/>
      <c s="235"/>
      <c s="235"/>
      <c s="235"/>
      <c s="235"/>
      <c s="235"/>
      <c s="235"/>
      <c s="235"/>
      <c s="235"/>
      <c s="236"/>
      <c s="236"/>
      <c r="HN475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476" spans="1:435" s="85" customFormat="1" ht="12" customHeight="1">
      <c r="A476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r="HN476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477" spans="1:1 221:221" ht="15.75" customHeight="1">
      <c r="A477" s="86" t="s">
        <v>98</v>
      </c>
      <c r="HM477" s="86"/>
    </row>
    <row r="478" spans="221:221" ht="12" customHeight="1">
      <c r="HM478" s="86"/>
    </row>
    <row r="479" spans="1:161 221:221" ht="18" customHeight="1">
      <c r="A479" s="238" t="s">
        <v>99</v>
      </c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40"/>
      <c r="HM479" s="86"/>
    </row>
    <row r="480" spans="1:221" ht="20.25" customHeight="1">
      <c r="A480" s="106" t="s">
        <v>100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101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102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103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60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r="HM480" s="86"/>
    </row>
    <row r="481" spans="1:218" s="86" customFormat="1" ht="12" customHeight="1">
      <c r="A481" s="242">
        <v>1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>
        <v>2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3" t="s">
        <v>104</v>
      </c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 t="s">
        <v>105</v>
      </c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2">
        <v>5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</row>
    <row r="482" spans="1:218" s="86" customFormat="1" ht="12" customHeight="1">
      <c r="A482"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8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</row>
    <row r="483" s="86" customFormat="1" ht="12" customHeight="1"/>
    <row r="484" spans="1:1" s="86" customFormat="1" ht="18" customHeight="1">
      <c r="A484" s="86" t="s">
        <v>106</v>
      </c>
    </row>
    <row r="485" spans="1:1" s="86" customFormat="1" ht="18" customHeight="1">
      <c r="A485" s="86" t="s">
        <v>107</v>
      </c>
    </row>
    <row r="486" spans="1:218" s="86" customFormat="1" ht="18" customHeight="1">
      <c r="A486" s="114" t="s">
        <v>108</v>
      </c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487" spans="1:218" s="86" customFormat="1" ht="18" customHeight="1">
      <c r="A487" s="251" t="s">
        <v>209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</row>
    <row r="488" spans="1:218" s="86" customFormat="1" ht="18" customHeight="1">
      <c r="A488" s="251" t="s">
        <v>210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</row>
    <row r="489" spans="1:218" s="86" customFormat="1" ht="18" customHeight="1">
      <c r="A489" s="306" t="s">
        <v>211</v>
      </c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  <c s="306"/>
    </row>
    <row r="490" spans="1:218" s="86" customFormat="1" ht="18" customHeight="1">
      <c r="A490" s="114" t="s">
        <v>212</v>
      </c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491" spans="1:218" s="86" customFormat="1" ht="12" customHeight="1">
      <c r="A491"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492" spans="1:1" s="86" customFormat="1" ht="12" customHeight="1">
      <c r="A492" s="86" t="s">
        <v>117</v>
      </c>
    </row>
    <row r="493" spans="1:218" s="241" customFormat="1" ht="23.25" customHeight="1">
      <c r="A493" s="106" t="s">
        <v>118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119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246" t="s">
        <v>120</v>
      </c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</row>
    <row r="494" spans="1:218" s="241" customFormat="1" ht="12.75" customHeight="1">
      <c r="A494" s="242">
        <v>1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106">
        <v>2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262">
        <v>3</v>
      </c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262"/>
    </row>
    <row r="495" spans="1:218" s="86" customFormat="1" ht="30" customHeight="1">
      <c r="A495" s="307" t="s">
        <v>143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264" t="s">
        <v>144</v>
      </c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133"/>
      <c s="133"/>
      <c s="133"/>
      <c s="133"/>
      <c s="133"/>
      <c s="133"/>
      <c s="133"/>
      <c s="133"/>
      <c s="133"/>
      <c s="133"/>
      <c s="133"/>
      <c s="133"/>
      <c s="133"/>
      <c s="133"/>
      <c s="133"/>
      <c s="133"/>
    </row>
    <row r="496" spans="1:218" s="86" customFormat="1" ht="30" customHeight="1" hidden="1">
      <c r="A496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464"/>
    </row>
    <row r="497" spans="1:218" s="7" customFormat="1" ht="23.25" customHeight="1" hidden="1">
      <c r="A497" s="465" t="s">
        <v>213</v>
      </c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6"/>
    </row>
    <row r="498" spans="1:221" ht="30" customHeight="1" hidden="1">
      <c r="A498"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/>
      <c s="464"/>
      <c r="HM498" s="86"/>
    </row>
    <row r="499" spans="1:218" s="7" customFormat="1" ht="23.25" customHeight="1" hidden="1">
      <c r="A499" s="92" t="s">
        <v>33</v>
      </c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2"/>
      <c s="93" t="s">
        <v>214</v>
      </c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4" t="s">
        <v>215</v>
      </c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467" t="s">
        <v>216</v>
      </c>
      <c s="468"/>
      <c s="468"/>
      <c s="468"/>
      <c s="468"/>
      <c s="468"/>
      <c s="468"/>
      <c s="468"/>
      <c s="468"/>
      <c s="469"/>
    </row>
    <row r="500" spans="1:218" s="7" customFormat="1" ht="23.25" customHeight="1" hidden="1">
      <c r="A500" s="470" t="s">
        <v>37</v>
      </c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470"/>
      <c s="99" t="s">
        <v>38</v>
      </c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4" t="s">
        <v>217</v>
      </c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471"/>
      <c s="472"/>
      <c s="472"/>
      <c s="472"/>
      <c s="472"/>
      <c s="472"/>
      <c s="472"/>
      <c s="472"/>
      <c s="472"/>
      <c s="473"/>
    </row>
    <row r="501" spans="1:218" s="7" customFormat="1" ht="12.75" customHeight="1" hidden="1">
      <c r="A501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94" t="s">
        <v>218</v>
      </c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474"/>
      <c s="475"/>
      <c s="475"/>
      <c s="475"/>
      <c s="475"/>
      <c s="475"/>
      <c s="475"/>
      <c s="475"/>
      <c s="475"/>
      <c s="476"/>
    </row>
    <row r="502" spans="1:218" s="241" customFormat="1" ht="23.25" customHeight="1" hidden="1">
      <c r="A502" s="86" t="s">
        <v>40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03" spans="1:218" s="241" customFormat="1" ht="23.25" customHeight="1" hidden="1">
      <c r="A503" s="86" t="s">
        <v>41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04" spans="1:218" s="7" customFormat="1" ht="23.25" customHeight="1" hidden="1">
      <c r="A504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6"/>
    </row>
    <row r="505" spans="1:233" s="7" customFormat="1" ht="32.25" customHeight="1" hidden="1">
      <c r="A505" s="100" t="s">
        <v>42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43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44</v>
      </c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3" t="s">
        <v>45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103" t="s">
        <v>46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477"/>
      <c s="477"/>
      <c s="86"/>
      <c r="HY505" s="478"/>
    </row>
    <row r="506" spans="1:218" s="7" customFormat="1" ht="23.25" customHeight="1" hidden="1">
      <c r="A506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47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48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18">
        <v>20</v>
      </c>
      <c s="119"/>
      <c s="119"/>
      <c s="119"/>
      <c s="120" t="s">
        <v>49</v>
      </c>
      <c s="120"/>
      <c s="120"/>
      <c s="120"/>
      <c s="116" t="s">
        <v>50</v>
      </c>
      <c s="116"/>
      <c s="116"/>
      <c s="116"/>
      <c s="117"/>
      <c s="118">
        <v>20</v>
      </c>
      <c s="119"/>
      <c s="119"/>
      <c s="119"/>
      <c s="120" t="s">
        <v>51</v>
      </c>
      <c s="120"/>
      <c s="120"/>
      <c s="120"/>
      <c s="116" t="s">
        <v>50</v>
      </c>
      <c s="116"/>
      <c s="116"/>
      <c s="116"/>
      <c s="117"/>
      <c s="118">
        <v>20</v>
      </c>
      <c s="119"/>
      <c s="119"/>
      <c s="119"/>
      <c s="120" t="s">
        <v>52</v>
      </c>
      <c s="120"/>
      <c s="120"/>
      <c s="120"/>
      <c s="116" t="s">
        <v>50</v>
      </c>
      <c s="116"/>
      <c s="116"/>
      <c s="116"/>
      <c s="117"/>
      <c s="477"/>
      <c s="477"/>
      <c s="86"/>
    </row>
    <row r="507" spans="1:218" s="7" customFormat="1" ht="23.25" customHeight="1" hidden="1">
      <c r="A507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5" t="s">
        <v>53</v>
      </c>
      <c s="126"/>
      <c s="126"/>
      <c s="126"/>
      <c s="126"/>
      <c s="126"/>
      <c s="126"/>
      <c s="126"/>
      <c s="126"/>
      <c s="126"/>
      <c s="126"/>
      <c s="126"/>
      <c s="127"/>
      <c s="125" t="s">
        <v>54</v>
      </c>
      <c s="126"/>
      <c s="126"/>
      <c s="126"/>
      <c s="126"/>
      <c s="126"/>
      <c s="126"/>
      <c s="126"/>
      <c s="126"/>
      <c s="126"/>
      <c s="126"/>
      <c s="126"/>
      <c s="127"/>
      <c s="125" t="s">
        <v>55</v>
      </c>
      <c s="126"/>
      <c s="126"/>
      <c s="126"/>
      <c s="126"/>
      <c s="126"/>
      <c s="126"/>
      <c s="126"/>
      <c s="126"/>
      <c s="126"/>
      <c s="126"/>
      <c s="126"/>
      <c s="127"/>
      <c s="477"/>
      <c s="477"/>
      <c s="86"/>
    </row>
    <row r="508" spans="1:218" s="7" customFormat="1" ht="11.25" customHeight="1" hidden="1">
      <c r="A508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479"/>
      <c s="207"/>
      <c s="207"/>
      <c s="207"/>
      <c s="207"/>
      <c s="207"/>
      <c s="207"/>
      <c s="207"/>
      <c s="207"/>
      <c s="207"/>
      <c s="207"/>
      <c s="207"/>
      <c s="207"/>
      <c s="207"/>
      <c s="480"/>
      <c s="479"/>
      <c s="207"/>
      <c s="207"/>
      <c s="207"/>
      <c s="207"/>
      <c s="207"/>
      <c s="207"/>
      <c s="207"/>
      <c s="207"/>
      <c s="207"/>
      <c s="207"/>
      <c s="207"/>
      <c s="207"/>
      <c s="207"/>
      <c s="480"/>
      <c s="479"/>
      <c s="207"/>
      <c s="207"/>
      <c s="207"/>
      <c s="207"/>
      <c s="207"/>
      <c s="207"/>
      <c s="207"/>
      <c s="207"/>
      <c s="207"/>
      <c s="207"/>
      <c s="207"/>
      <c s="207"/>
      <c s="207"/>
      <c s="480"/>
      <c s="481"/>
      <c s="207"/>
      <c s="207"/>
      <c s="207"/>
      <c s="207"/>
      <c s="207"/>
      <c s="207"/>
      <c s="207"/>
      <c s="207"/>
      <c s="207"/>
      <c s="207"/>
      <c s="207"/>
      <c s="207"/>
      <c s="207"/>
      <c s="48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94</v>
      </c>
      <c s="101"/>
      <c s="101"/>
      <c s="101"/>
      <c s="101"/>
      <c s="101"/>
      <c s="101"/>
      <c s="101"/>
      <c s="101"/>
      <c s="101"/>
      <c s="102"/>
      <c s="100" t="s">
        <v>61</v>
      </c>
      <c s="101"/>
      <c s="101"/>
      <c s="101"/>
      <c s="101"/>
      <c s="101"/>
      <c s="102"/>
      <c s="125"/>
      <c s="126"/>
      <c s="126"/>
      <c s="126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6"/>
      <c s="126"/>
      <c s="126"/>
      <c s="127"/>
      <c s="477"/>
      <c s="477"/>
      <c s="86"/>
    </row>
    <row r="509" spans="1:218" s="7" customFormat="1" ht="27" customHeight="1" hidden="1">
      <c r="A509"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5"/>
      <c s="136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5"/>
      <c s="136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5"/>
      <c s="136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5"/>
      <c s="136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4"/>
      <c s="134"/>
      <c s="135"/>
      <c s="135"/>
      <c s="135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5"/>
      <c s="135"/>
      <c s="135"/>
      <c s="136"/>
      <c s="477"/>
      <c s="477"/>
      <c s="86"/>
    </row>
    <row r="510" spans="1:218" s="7" customFormat="1" ht="23.25" customHeight="1" hidden="1">
      <c r="A510" s="137">
        <v>1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5</v>
      </c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7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8</v>
      </c>
      <c s="138"/>
      <c s="138"/>
      <c s="138"/>
      <c s="138"/>
      <c s="138"/>
      <c s="138"/>
      <c s="138"/>
      <c s="138"/>
      <c s="138"/>
      <c s="139"/>
      <c s="137">
        <v>9</v>
      </c>
      <c s="138"/>
      <c s="138"/>
      <c s="138"/>
      <c s="138"/>
      <c s="138"/>
      <c s="139"/>
      <c s="137">
        <v>10</v>
      </c>
      <c s="138"/>
      <c s="138"/>
      <c s="138"/>
      <c s="138"/>
      <c s="138"/>
      <c s="138"/>
      <c s="138"/>
      <c s="138"/>
      <c s="138"/>
      <c s="138"/>
      <c s="138"/>
      <c s="139"/>
      <c s="137">
        <v>11</v>
      </c>
      <c s="138"/>
      <c s="138"/>
      <c s="138"/>
      <c s="138"/>
      <c s="138"/>
      <c s="138"/>
      <c s="138"/>
      <c s="138"/>
      <c s="138"/>
      <c s="138"/>
      <c s="138"/>
      <c s="139"/>
      <c s="137">
        <v>12</v>
      </c>
      <c s="138"/>
      <c s="138"/>
      <c s="138"/>
      <c s="138"/>
      <c s="138"/>
      <c s="138"/>
      <c s="138"/>
      <c s="138"/>
      <c s="138"/>
      <c s="138"/>
      <c s="138"/>
      <c s="139"/>
      <c s="482"/>
      <c s="482"/>
      <c s="86"/>
    </row>
    <row r="511" spans="1:218" s="7" customFormat="1" ht="33" customHeight="1" hidden="1">
      <c r="A511" s="196" t="s">
        <v>219</v>
      </c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8"/>
      <c s="246" t="s">
        <v>128</v>
      </c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19" t="s">
        <v>220</v>
      </c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1"/>
      <c s="206" t="s">
        <v>68</v>
      </c>
      <c s="207"/>
      <c s="207"/>
      <c s="207"/>
      <c s="207"/>
      <c s="207"/>
      <c s="207"/>
      <c s="207"/>
      <c s="207"/>
      <c s="207"/>
      <c s="208"/>
      <c s="222" t="s">
        <v>69</v>
      </c>
      <c s="223"/>
      <c s="223"/>
      <c s="223"/>
      <c s="223"/>
      <c s="223"/>
      <c s="224"/>
      <c s="483">
        <v>0</v>
      </c>
      <c s="484"/>
      <c s="484"/>
      <c s="484"/>
      <c s="484"/>
      <c s="484"/>
      <c s="484"/>
      <c s="484"/>
      <c s="484"/>
      <c s="484"/>
      <c s="484"/>
      <c s="484"/>
      <c s="485"/>
      <c s="483">
        <v>0</v>
      </c>
      <c s="484"/>
      <c s="484"/>
      <c s="484"/>
      <c s="484"/>
      <c s="484"/>
      <c s="484"/>
      <c s="484"/>
      <c s="484"/>
      <c s="484"/>
      <c s="484"/>
      <c s="484"/>
      <c s="485"/>
      <c s="483">
        <v>0</v>
      </c>
      <c s="484"/>
      <c s="484"/>
      <c s="484"/>
      <c s="484"/>
      <c s="484"/>
      <c s="484"/>
      <c s="484"/>
      <c s="484"/>
      <c s="484"/>
      <c s="484"/>
      <c s="484"/>
      <c s="485"/>
      <c s="477"/>
      <c s="477"/>
      <c s="86"/>
    </row>
    <row r="512" spans="1:218" s="7" customFormat="1" ht="33" customHeight="1" hidden="1">
      <c r="A512" s="209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1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19" t="s">
        <v>221</v>
      </c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1"/>
      <c s="206" t="s">
        <v>68</v>
      </c>
      <c s="207"/>
      <c s="207"/>
      <c s="207"/>
      <c s="207"/>
      <c s="207"/>
      <c s="207"/>
      <c s="207"/>
      <c s="207"/>
      <c s="207"/>
      <c s="208"/>
      <c s="222" t="s">
        <v>69</v>
      </c>
      <c s="223"/>
      <c s="223"/>
      <c s="223"/>
      <c s="223"/>
      <c s="223"/>
      <c s="224"/>
      <c s="483">
        <v>0</v>
      </c>
      <c s="484"/>
      <c s="484"/>
      <c s="484"/>
      <c s="484"/>
      <c s="484"/>
      <c s="484"/>
      <c s="484"/>
      <c s="484"/>
      <c s="484"/>
      <c s="484"/>
      <c s="484"/>
      <c s="485"/>
      <c s="483">
        <v>0</v>
      </c>
      <c s="484"/>
      <c s="484"/>
      <c s="484"/>
      <c s="484"/>
      <c s="484"/>
      <c s="484"/>
      <c s="484"/>
      <c s="484"/>
      <c s="484"/>
      <c s="484"/>
      <c s="484"/>
      <c s="485"/>
      <c s="483">
        <v>0</v>
      </c>
      <c s="484"/>
      <c s="484"/>
      <c s="484"/>
      <c s="484"/>
      <c s="484"/>
      <c s="484"/>
      <c s="484"/>
      <c s="484"/>
      <c s="484"/>
      <c s="484"/>
      <c s="484"/>
      <c s="485"/>
      <c s="477"/>
      <c s="477"/>
      <c s="86"/>
    </row>
    <row r="513" spans="1:218" s="7" customFormat="1" ht="33" customHeight="1" hidden="1">
      <c r="A513" s="486" t="s">
        <v>222</v>
      </c>
      <c s="487"/>
      <c s="487"/>
      <c s="487"/>
      <c s="487"/>
      <c s="487"/>
      <c s="487"/>
      <c s="487"/>
      <c s="487"/>
      <c s="487"/>
      <c s="487"/>
      <c s="487"/>
      <c s="487"/>
      <c s="487"/>
      <c s="487"/>
      <c s="487"/>
      <c s="487"/>
      <c s="487"/>
      <c s="487"/>
      <c s="487"/>
      <c s="487"/>
      <c s="487"/>
      <c s="487"/>
      <c s="487"/>
      <c s="488"/>
      <c s="246" t="s">
        <v>65</v>
      </c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19" t="s">
        <v>220</v>
      </c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1"/>
      <c s="206" t="s">
        <v>68</v>
      </c>
      <c s="207"/>
      <c s="207"/>
      <c s="207"/>
      <c s="207"/>
      <c s="207"/>
      <c s="207"/>
      <c s="207"/>
      <c s="207"/>
      <c s="207"/>
      <c s="208"/>
      <c s="222" t="s">
        <v>69</v>
      </c>
      <c s="223"/>
      <c s="223"/>
      <c s="223"/>
      <c s="223"/>
      <c s="223"/>
      <c s="224"/>
      <c s="483">
        <v>0</v>
      </c>
      <c s="484"/>
      <c s="484"/>
      <c s="484"/>
      <c s="484"/>
      <c s="484"/>
      <c s="484"/>
      <c s="484"/>
      <c s="484"/>
      <c s="484"/>
      <c s="484"/>
      <c s="484"/>
      <c s="485"/>
      <c s="483">
        <v>0</v>
      </c>
      <c s="484"/>
      <c s="484"/>
      <c s="484"/>
      <c s="484"/>
      <c s="484"/>
      <c s="484"/>
      <c s="484"/>
      <c s="484"/>
      <c s="484"/>
      <c s="484"/>
      <c s="484"/>
      <c s="485"/>
      <c s="483">
        <v>0</v>
      </c>
      <c s="484"/>
      <c s="484"/>
      <c s="484"/>
      <c s="484"/>
      <c s="484"/>
      <c s="484"/>
      <c s="484"/>
      <c s="484"/>
      <c s="484"/>
      <c s="484"/>
      <c s="484"/>
      <c s="485"/>
      <c s="477"/>
      <c s="477"/>
      <c s="86"/>
    </row>
    <row r="514" spans="1:218" s="7" customFormat="1" ht="33" customHeight="1" hidden="1">
      <c r="A514" s="489"/>
      <c s="490"/>
      <c s="490"/>
      <c s="490"/>
      <c s="490"/>
      <c s="490"/>
      <c s="490"/>
      <c s="490"/>
      <c s="490"/>
      <c s="490"/>
      <c s="490"/>
      <c s="490"/>
      <c s="490"/>
      <c s="490"/>
      <c s="490"/>
      <c s="490"/>
      <c s="490"/>
      <c s="490"/>
      <c s="490"/>
      <c s="490"/>
      <c s="490"/>
      <c s="490"/>
      <c s="490"/>
      <c s="490"/>
      <c s="491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19" t="s">
        <v>221</v>
      </c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1"/>
      <c s="206" t="s">
        <v>68</v>
      </c>
      <c s="207"/>
      <c s="207"/>
      <c s="207"/>
      <c s="207"/>
      <c s="207"/>
      <c s="207"/>
      <c s="207"/>
      <c s="207"/>
      <c s="207"/>
      <c s="208"/>
      <c s="222" t="s">
        <v>69</v>
      </c>
      <c s="223"/>
      <c s="223"/>
      <c s="223"/>
      <c s="223"/>
      <c s="223"/>
      <c s="224"/>
      <c s="483">
        <v>0</v>
      </c>
      <c s="484"/>
      <c s="484"/>
      <c s="484"/>
      <c s="484"/>
      <c s="484"/>
      <c s="484"/>
      <c s="484"/>
      <c s="484"/>
      <c s="484"/>
      <c s="484"/>
      <c s="484"/>
      <c s="485"/>
      <c s="483">
        <v>0</v>
      </c>
      <c s="484"/>
      <c s="484"/>
      <c s="484"/>
      <c s="484"/>
      <c s="484"/>
      <c s="484"/>
      <c s="484"/>
      <c s="484"/>
      <c s="484"/>
      <c s="484"/>
      <c s="484"/>
      <c s="485"/>
      <c s="483">
        <v>0</v>
      </c>
      <c s="484"/>
      <c s="484"/>
      <c s="484"/>
      <c s="484"/>
      <c s="484"/>
      <c s="484"/>
      <c s="484"/>
      <c s="484"/>
      <c s="484"/>
      <c s="484"/>
      <c s="484"/>
      <c s="485"/>
      <c s="477"/>
      <c s="477"/>
      <c s="86"/>
    </row>
    <row r="515" spans="1:218" s="7" customFormat="1" ht="14.25" customHeight="1" hidden="1">
      <c r="A515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6"/>
    </row>
    <row r="516" spans="1:218" s="7" customFormat="1" ht="23.25" customHeight="1" hidden="1">
      <c r="A516" s="87" t="s">
        <v>80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6"/>
    </row>
    <row r="517" spans="1:218" s="7" customFormat="1" ht="15" customHeight="1" hidden="1">
      <c r="A517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6"/>
    </row>
    <row r="518" spans="1:218" s="7" customFormat="1" ht="31.5" customHeight="1" hidden="1">
      <c r="A518" s="100" t="s">
        <v>42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81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82</v>
      </c>
      <c s="101"/>
      <c s="101"/>
      <c s="101"/>
      <c s="101"/>
      <c s="101"/>
      <c s="101"/>
      <c s="101"/>
      <c s="101"/>
      <c s="101"/>
      <c s="101"/>
      <c s="102"/>
      <c s="103" t="s">
        <v>83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103" t="s">
        <v>84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103" t="s">
        <v>85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r="HJ518" s="86"/>
    </row>
    <row r="519" spans="1:218" s="7" customFormat="1" ht="42" customHeight="1" hidden="1">
      <c r="A519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10"/>
      <c s="100" t="s">
        <v>47</v>
      </c>
      <c s="101"/>
      <c s="101"/>
      <c s="101"/>
      <c s="101"/>
      <c s="101"/>
      <c s="101"/>
      <c s="101"/>
      <c s="101"/>
      <c s="101"/>
      <c s="102"/>
      <c s="100" t="s">
        <v>48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88"/>
      <c s="189"/>
      <c s="189"/>
      <c s="189"/>
      <c s="189"/>
      <c s="189"/>
      <c s="189"/>
      <c s="189"/>
      <c s="189"/>
      <c s="190"/>
      <c s="188"/>
      <c s="189"/>
      <c s="189"/>
      <c s="189"/>
      <c s="189"/>
      <c s="189"/>
      <c s="189"/>
      <c s="189"/>
      <c s="189"/>
      <c s="190"/>
      <c s="188"/>
      <c s="189"/>
      <c s="189"/>
      <c s="189"/>
      <c s="189"/>
      <c s="189"/>
      <c s="189"/>
      <c s="189"/>
      <c s="189"/>
      <c s="190"/>
      <c s="191" t="s">
        <v>223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191" t="s">
        <v>224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191" t="s">
        <v>225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r="HJ519" s="86"/>
    </row>
    <row r="520" spans="1:218" s="7" customFormat="1" ht="23.25" customHeight="1" hidden="1">
      <c r="A520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11">
        <v>20</v>
      </c>
      <c s="112"/>
      <c s="112"/>
      <c s="113" t="s">
        <v>49</v>
      </c>
      <c s="113"/>
      <c s="113"/>
      <c s="194" t="s">
        <v>90</v>
      </c>
      <c s="194"/>
      <c s="194"/>
      <c s="195"/>
      <c s="111">
        <v>20</v>
      </c>
      <c s="112"/>
      <c s="112"/>
      <c s="113" t="s">
        <v>51</v>
      </c>
      <c s="113"/>
      <c s="113"/>
      <c s="194" t="s">
        <v>90</v>
      </c>
      <c s="194"/>
      <c s="194"/>
      <c s="195"/>
      <c s="111">
        <v>20</v>
      </c>
      <c s="112"/>
      <c s="112"/>
      <c s="113" t="s">
        <v>52</v>
      </c>
      <c s="113"/>
      <c s="113"/>
      <c s="194" t="s">
        <v>90</v>
      </c>
      <c s="194"/>
      <c s="194"/>
      <c s="195"/>
      <c s="196" t="s">
        <v>91</v>
      </c>
      <c s="197"/>
      <c s="197"/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0"/>
      <c s="200"/>
      <c s="200"/>
      <c s="201"/>
      <c s="196" t="s">
        <v>91</v>
      </c>
      <c s="197"/>
      <c s="197"/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0"/>
      <c s="200"/>
      <c s="200"/>
      <c s="201"/>
      <c s="196" t="s">
        <v>91</v>
      </c>
      <c s="197"/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0"/>
      <c s="200"/>
      <c s="201"/>
      <c r="HJ520" s="86"/>
    </row>
    <row r="521" spans="1:218" s="7" customFormat="1" ht="23.25" customHeight="1" hidden="1">
      <c r="A521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3"/>
      <c s="124"/>
      <c s="108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5" t="s">
        <v>226</v>
      </c>
      <c s="126"/>
      <c s="126"/>
      <c s="126"/>
      <c s="126"/>
      <c s="126"/>
      <c s="126"/>
      <c s="126"/>
      <c s="126"/>
      <c s="127"/>
      <c s="125" t="s">
        <v>54</v>
      </c>
      <c s="126"/>
      <c s="126"/>
      <c s="126"/>
      <c s="126"/>
      <c s="126"/>
      <c s="126"/>
      <c s="126"/>
      <c s="126"/>
      <c s="127"/>
      <c s="125" t="s">
        <v>55</v>
      </c>
      <c s="126"/>
      <c s="126"/>
      <c s="126"/>
      <c s="126"/>
      <c s="126"/>
      <c s="126"/>
      <c s="126"/>
      <c s="126"/>
      <c s="127"/>
      <c s="202"/>
      <c s="194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4"/>
      <c s="205"/>
      <c r="HJ521" s="86"/>
    </row>
    <row r="522" spans="1:218" s="7" customFormat="1" ht="23.25" customHeight="1" hidden="1">
      <c r="A522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108"/>
      <c s="109"/>
      <c s="109"/>
      <c s="109"/>
      <c s="109"/>
      <c s="109"/>
      <c s="109"/>
      <c s="109"/>
      <c s="109"/>
      <c s="109"/>
      <c s="110"/>
      <c s="100" t="s">
        <v>94</v>
      </c>
      <c s="101"/>
      <c s="101"/>
      <c s="101"/>
      <c s="101"/>
      <c s="101"/>
      <c s="101"/>
      <c s="101"/>
      <c s="101"/>
      <c s="102"/>
      <c s="100" t="s">
        <v>61</v>
      </c>
      <c s="101"/>
      <c s="101"/>
      <c s="101"/>
      <c s="101"/>
      <c s="102"/>
      <c s="125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7"/>
      <c s="202"/>
      <c s="194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4"/>
      <c s="205"/>
      <c r="HJ522" s="86"/>
    </row>
    <row r="523" spans="1:218" s="7" customFormat="1" ht="23.25" customHeight="1" hidden="1">
      <c r="A523"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34" t="s">
        <v>62</v>
      </c>
      <c s="135"/>
      <c s="135"/>
      <c s="135"/>
      <c s="135"/>
      <c s="135"/>
      <c s="135"/>
      <c s="135"/>
      <c s="135"/>
      <c s="135"/>
      <c s="135"/>
      <c s="136"/>
      <c s="134" t="s">
        <v>62</v>
      </c>
      <c s="135"/>
      <c s="135"/>
      <c s="135"/>
      <c s="135"/>
      <c s="135"/>
      <c s="135"/>
      <c s="135"/>
      <c s="135"/>
      <c s="135"/>
      <c s="135"/>
      <c s="136"/>
      <c s="134" t="s">
        <v>62</v>
      </c>
      <c s="135"/>
      <c s="135"/>
      <c s="135"/>
      <c s="135"/>
      <c s="135"/>
      <c s="135"/>
      <c s="135"/>
      <c s="135"/>
      <c s="135"/>
      <c s="135"/>
      <c s="136"/>
      <c s="134" t="s">
        <v>62</v>
      </c>
      <c s="135"/>
      <c s="135"/>
      <c s="135"/>
      <c s="135"/>
      <c s="135"/>
      <c s="135"/>
      <c s="135"/>
      <c s="135"/>
      <c s="135"/>
      <c s="135"/>
      <c s="136"/>
      <c s="122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4"/>
      <c s="134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6"/>
      <c s="209"/>
      <c s="210"/>
      <c s="210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3"/>
      <c s="213"/>
      <c s="213"/>
      <c s="214"/>
      <c s="209"/>
      <c s="210"/>
      <c s="210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3"/>
      <c s="213"/>
      <c s="213"/>
      <c s="214"/>
      <c s="209"/>
      <c s="210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3"/>
      <c s="213"/>
      <c s="214"/>
      <c r="HJ523" s="86"/>
    </row>
    <row r="524" spans="1:218" s="7" customFormat="1" ht="23.25" customHeight="1" hidden="1">
      <c r="A524" s="137">
        <v>1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9"/>
      <c s="137">
        <v>5</v>
      </c>
      <c s="138"/>
      <c s="138"/>
      <c s="138"/>
      <c s="138"/>
      <c s="138"/>
      <c s="138"/>
      <c s="138"/>
      <c s="138"/>
      <c s="138"/>
      <c s="138"/>
      <c s="139"/>
      <c s="137">
        <v>7</v>
      </c>
      <c s="138"/>
      <c s="138"/>
      <c s="138"/>
      <c s="138"/>
      <c s="138"/>
      <c s="138"/>
      <c s="138"/>
      <c s="138"/>
      <c s="138"/>
      <c s="139"/>
      <c s="137">
        <v>8</v>
      </c>
      <c s="138"/>
      <c s="138"/>
      <c s="138"/>
      <c s="138"/>
      <c s="138"/>
      <c s="138"/>
      <c s="138"/>
      <c s="138"/>
      <c s="139"/>
      <c s="137">
        <v>9</v>
      </c>
      <c s="138"/>
      <c s="138"/>
      <c s="138"/>
      <c s="138"/>
      <c s="139"/>
      <c s="137">
        <v>10</v>
      </c>
      <c s="138"/>
      <c s="138"/>
      <c s="138"/>
      <c s="138"/>
      <c s="138"/>
      <c s="138"/>
      <c s="138"/>
      <c s="138"/>
      <c s="139"/>
      <c s="137">
        <v>11</v>
      </c>
      <c s="138"/>
      <c s="138"/>
      <c s="138"/>
      <c s="138"/>
      <c s="138"/>
      <c s="138"/>
      <c s="138"/>
      <c s="138"/>
      <c s="139"/>
      <c s="137">
        <v>12</v>
      </c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8"/>
      <c s="138"/>
      <c s="139"/>
      <c s="137">
        <v>17</v>
      </c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8"/>
      <c s="138"/>
      <c s="139"/>
      <c s="137">
        <v>19</v>
      </c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8"/>
      <c s="139"/>
      <c s="137">
        <v>21</v>
      </c>
      <c s="138"/>
      <c s="138"/>
      <c s="138"/>
      <c s="138"/>
      <c s="138"/>
      <c s="138"/>
      <c s="138"/>
      <c s="138"/>
      <c s="138"/>
      <c s="138"/>
      <c s="138"/>
      <c s="138"/>
      <c s="139"/>
      <c s="215"/>
      <c s="215"/>
      <c s="215"/>
      <c s="215"/>
      <c s="215"/>
      <c s="86"/>
    </row>
    <row r="525" spans="1:218" s="7" customFormat="1" ht="65.25" customHeight="1" hidden="1">
      <c r="A525" s="492" t="s">
        <v>219</v>
      </c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493"/>
      <c s="246" t="s">
        <v>128</v>
      </c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231">
        <v>0</v>
      </c>
      <c s="494"/>
      <c s="494"/>
      <c s="494"/>
      <c s="494"/>
      <c s="494"/>
      <c s="494"/>
      <c s="494"/>
      <c s="494"/>
      <c s="495"/>
      <c s="231">
        <v>0</v>
      </c>
      <c s="494"/>
      <c s="494"/>
      <c s="494"/>
      <c s="494"/>
      <c s="494"/>
      <c s="494"/>
      <c s="494"/>
      <c s="494"/>
      <c s="495"/>
      <c s="231">
        <v>0</v>
      </c>
      <c s="494"/>
      <c s="494"/>
      <c s="494"/>
      <c s="494"/>
      <c s="494"/>
      <c s="494"/>
      <c s="494"/>
      <c s="494"/>
      <c s="495"/>
      <c s="231">
        <v>0</v>
      </c>
      <c s="496"/>
      <c s="496"/>
      <c s="496"/>
      <c s="496"/>
      <c s="496"/>
      <c s="496"/>
      <c s="496"/>
      <c s="496"/>
      <c s="496"/>
      <c s="496"/>
      <c s="496"/>
      <c s="496"/>
      <c s="497"/>
      <c s="231"/>
      <c s="496"/>
      <c s="496"/>
      <c s="496"/>
      <c s="496"/>
      <c s="496"/>
      <c s="496"/>
      <c s="496"/>
      <c s="496"/>
      <c s="496"/>
      <c s="496"/>
      <c s="496"/>
      <c s="496"/>
      <c s="496"/>
      <c s="497"/>
      <c s="231">
        <v>0</v>
      </c>
      <c s="232"/>
      <c s="232"/>
      <c s="232"/>
      <c s="232"/>
      <c s="232"/>
      <c s="232"/>
      <c s="232"/>
      <c s="232"/>
      <c s="232"/>
      <c s="232"/>
      <c s="232"/>
      <c s="232"/>
      <c s="233"/>
      <c s="231"/>
      <c s="496"/>
      <c s="496"/>
      <c s="496"/>
      <c s="496"/>
      <c s="496"/>
      <c s="496"/>
      <c s="496"/>
      <c s="496"/>
      <c s="496"/>
      <c s="496"/>
      <c s="496"/>
      <c s="496"/>
      <c s="496"/>
      <c s="497"/>
      <c s="231">
        <v>0</v>
      </c>
      <c s="232"/>
      <c s="232"/>
      <c s="232"/>
      <c s="232"/>
      <c s="232"/>
      <c s="232"/>
      <c s="232"/>
      <c s="232"/>
      <c s="232"/>
      <c s="232"/>
      <c s="232"/>
      <c s="233"/>
      <c s="231"/>
      <c s="496"/>
      <c s="496"/>
      <c s="496"/>
      <c s="496"/>
      <c s="496"/>
      <c s="496"/>
      <c s="496"/>
      <c s="496"/>
      <c s="496"/>
      <c s="496"/>
      <c s="496"/>
      <c s="496"/>
      <c s="497"/>
      <c r="HJ525" s="86"/>
    </row>
    <row r="526" spans="1:218" s="7" customFormat="1" ht="36" customHeight="1" hidden="1">
      <c r="A526" s="492" t="s">
        <v>222</v>
      </c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493"/>
      <c s="246" t="s">
        <v>65</v>
      </c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231">
        <v>0</v>
      </c>
      <c s="494"/>
      <c s="494"/>
      <c s="494"/>
      <c s="494"/>
      <c s="494"/>
      <c s="494"/>
      <c s="494"/>
      <c s="494"/>
      <c s="495"/>
      <c s="231">
        <v>0</v>
      </c>
      <c s="494"/>
      <c s="494"/>
      <c s="494"/>
      <c s="494"/>
      <c s="494"/>
      <c s="494"/>
      <c s="494"/>
      <c s="494"/>
      <c s="495"/>
      <c s="231">
        <v>0</v>
      </c>
      <c s="494"/>
      <c s="494"/>
      <c s="494"/>
      <c s="494"/>
      <c s="494"/>
      <c s="494"/>
      <c s="494"/>
      <c s="494"/>
      <c s="495"/>
      <c s="231">
        <v>0</v>
      </c>
      <c s="496"/>
      <c s="496"/>
      <c s="496"/>
      <c s="496"/>
      <c s="496"/>
      <c s="496"/>
      <c s="496"/>
      <c s="496"/>
      <c s="496"/>
      <c s="496"/>
      <c s="496"/>
      <c s="496"/>
      <c s="497"/>
      <c s="231"/>
      <c s="496"/>
      <c s="496"/>
      <c s="496"/>
      <c s="496"/>
      <c s="496"/>
      <c s="496"/>
      <c s="496"/>
      <c s="496"/>
      <c s="496"/>
      <c s="496"/>
      <c s="496"/>
      <c s="496"/>
      <c s="496"/>
      <c s="497"/>
      <c s="231">
        <v>0</v>
      </c>
      <c s="232"/>
      <c s="232"/>
      <c s="232"/>
      <c s="232"/>
      <c s="232"/>
      <c s="232"/>
      <c s="232"/>
      <c s="232"/>
      <c s="232"/>
      <c s="232"/>
      <c s="232"/>
      <c s="232"/>
      <c s="233"/>
      <c s="231"/>
      <c s="496"/>
      <c s="496"/>
      <c s="496"/>
      <c s="496"/>
      <c s="496"/>
      <c s="496"/>
      <c s="496"/>
      <c s="496"/>
      <c s="496"/>
      <c s="496"/>
      <c s="496"/>
      <c s="496"/>
      <c s="496"/>
      <c s="497"/>
      <c s="231">
        <v>0</v>
      </c>
      <c s="232"/>
      <c s="232"/>
      <c s="232"/>
      <c s="232"/>
      <c s="232"/>
      <c s="232"/>
      <c s="232"/>
      <c s="232"/>
      <c s="232"/>
      <c s="232"/>
      <c s="232"/>
      <c s="233"/>
      <c s="231"/>
      <c s="496"/>
      <c s="496"/>
      <c s="496"/>
      <c s="496"/>
      <c s="496"/>
      <c s="496"/>
      <c s="496"/>
      <c s="496"/>
      <c s="496"/>
      <c s="496"/>
      <c s="496"/>
      <c s="496"/>
      <c s="497"/>
      <c r="HJ526" s="86"/>
    </row>
    <row r="527" spans="1:218" s="7" customFormat="1" ht="15" customHeight="1" hidden="1">
      <c r="A527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498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6"/>
    </row>
    <row r="528" spans="1:218" s="241" customFormat="1" ht="18" customHeight="1" hidden="1">
      <c r="A528" s="86" t="s">
        <v>98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29" spans="1:218" s="241" customFormat="1" ht="18" customHeight="1" hidden="1">
      <c r="A529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30" spans="1:218" s="241" customFormat="1" ht="18" customHeight="1" hidden="1">
      <c r="A530" s="238" t="s">
        <v>99</v>
      </c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40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31" spans="1:161 218:218" s="241" customFormat="1" ht="18" customHeight="1" hidden="1">
      <c r="A531" s="106" t="s">
        <v>100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101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102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103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3" t="s">
        <v>60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r="HJ531" s="86"/>
    </row>
    <row r="532" spans="1:218" s="241" customFormat="1" ht="14.25" customHeight="1" hidden="1">
      <c r="A532" s="242">
        <v>1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>
        <v>2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3" t="s">
        <v>104</v>
      </c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 t="s">
        <v>105</v>
      </c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60">
        <v>5</v>
      </c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499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86"/>
    </row>
    <row r="533" spans="1:161 218:218" s="241" customFormat="1" ht="14.25" customHeight="1" hidden="1">
      <c r="A533"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19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1"/>
      <c r="HJ533" s="86"/>
    </row>
    <row r="534" spans="1:218" s="241" customFormat="1" ht="18" customHeight="1" hidden="1">
      <c r="A534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35" spans="1:218" s="241" customFormat="1" ht="18" customHeight="1" hidden="1">
      <c r="A535" s="86" t="s">
        <v>106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36" spans="1:218" s="241" customFormat="1" ht="18" customHeight="1" hidden="1">
      <c r="A536" s="86" t="s">
        <v>107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37" spans="1:218" s="241" customFormat="1" ht="18" customHeight="1" hidden="1">
      <c r="A537" s="114" t="s">
        <v>108</v>
      </c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538" spans="1:218" s="241" customFormat="1" ht="18" customHeight="1" hidden="1">
      <c r="A538" s="251" t="s">
        <v>109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</row>
    <row r="539" spans="1:218" s="241" customFormat="1" ht="18" customHeight="1" hidden="1">
      <c r="A539" s="251" t="s">
        <v>110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</row>
    <row r="540" spans="1:218" s="241" customFormat="1" ht="18" customHeight="1" hidden="1">
      <c r="A540" s="251" t="s">
        <v>111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</row>
    <row r="541" spans="1:218" s="241" customFormat="1" ht="18" customHeight="1" hidden="1">
      <c r="A541" s="114" t="s">
        <v>212</v>
      </c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542" spans="1:1" s="86" customFormat="1" ht="18" customHeight="1" hidden="1">
      <c r="A542" s="86" t="s">
        <v>117</v>
      </c>
    </row>
    <row r="543" spans="1:218" s="241" customFormat="1" ht="18" customHeight="1" hidden="1">
      <c r="A543" s="106" t="s">
        <v>118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3" t="s">
        <v>119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246" t="s">
        <v>120</v>
      </c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</row>
    <row r="544" spans="1:218" s="241" customFormat="1" ht="18" customHeight="1" hidden="1">
      <c r="A544" s="242">
        <v>1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103">
        <v>2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262">
        <v>3</v>
      </c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262"/>
    </row>
    <row r="545" spans="1:221" ht="31.5" customHeight="1" hidden="1">
      <c r="A545" s="307" t="s">
        <v>143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264" t="s">
        <v>144</v>
      </c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133"/>
      <c s="133"/>
      <c s="133"/>
      <c s="133"/>
      <c s="133"/>
      <c s="133"/>
      <c s="133"/>
      <c s="133"/>
      <c s="133"/>
      <c s="133"/>
      <c s="133"/>
      <c s="133"/>
      <c s="133"/>
      <c s="133"/>
      <c s="133"/>
      <c s="133"/>
      <c r="HM545" s="86"/>
    </row>
    <row r="546" spans="1:221" s="10" customFormat="1" ht="18.75" customHeight="1" hidden="1">
      <c r="A546"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1"/>
      <c s="501"/>
      <c s="501"/>
      <c s="501"/>
      <c s="501"/>
      <c s="501"/>
      <c s="501"/>
      <c s="501"/>
      <c s="501"/>
      <c s="501"/>
      <c s="501"/>
      <c s="501"/>
      <c s="501"/>
      <c s="501"/>
      <c s="501"/>
      <c s="501"/>
      <c s="501"/>
      <c s="501"/>
      <c s="9"/>
    </row>
    <row r="547" spans="1:220" ht="19.5" customHeight="1" hidden="1">
      <c r="A547" s="502" t="s">
        <v>227</v>
      </c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2"/>
      <c s="503"/>
      <c s="503"/>
    </row>
    <row r="548" spans="1:220" ht="25.5" customHeight="1" hidden="1">
      <c r="A548" s="504" t="s">
        <v>33</v>
      </c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93" t="s">
        <v>228</v>
      </c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269" t="s">
        <v>35</v>
      </c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70"/>
      <c s="505" t="s">
        <v>229</v>
      </c>
      <c s="506"/>
      <c s="506"/>
      <c s="506"/>
      <c s="506"/>
      <c s="506"/>
      <c s="506"/>
      <c s="506"/>
      <c s="506"/>
      <c s="507"/>
      <c s="508"/>
      <c s="508"/>
    </row>
    <row r="549" spans="1:220" ht="22.5" customHeight="1" hidden="1">
      <c r="A549" s="310" t="s">
        <v>37</v>
      </c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310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99"/>
      <c s="269" t="s">
        <v>39</v>
      </c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69"/>
      <c s="270"/>
      <c s="509"/>
      <c s="510"/>
      <c s="510"/>
      <c s="510"/>
      <c s="510"/>
      <c s="510"/>
      <c s="510"/>
      <c s="510"/>
      <c s="510"/>
      <c s="511"/>
      <c s="508"/>
      <c s="508"/>
    </row>
    <row r="550" spans="1:220" ht="12" customHeight="1" hidden="1">
      <c r="A550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</row>
    <row r="551" spans="1:220" ht="21" customHeight="1" hidden="1">
      <c r="A551" s="512" t="s">
        <v>40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</row>
    <row r="552" spans="1:220" ht="21" customHeight="1" hidden="1">
      <c r="A552" s="512" t="s">
        <v>41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</row>
    <row r="553" spans="1:220" ht="12" customHeight="1" hidden="1">
      <c r="A553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</row>
    <row r="554" spans="1:220" ht="34.5" customHeight="1" hidden="1">
      <c r="A554" s="100" t="s">
        <v>42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43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44</v>
      </c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3" t="s">
        <v>45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106" t="s">
        <v>46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7"/>
      <c s="7"/>
      <c s="7"/>
      <c s="7"/>
      <c s="7"/>
    </row>
    <row r="555" spans="1:220" ht="18.75" customHeight="1" hidden="1">
      <c r="A555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47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48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11">
        <v>20</v>
      </c>
      <c s="112"/>
      <c s="112"/>
      <c s="112"/>
      <c s="113" t="s">
        <v>49</v>
      </c>
      <c s="113"/>
      <c s="113"/>
      <c s="113"/>
      <c s="114" t="s">
        <v>50</v>
      </c>
      <c s="114"/>
      <c s="114"/>
      <c s="114"/>
      <c s="115"/>
      <c s="111">
        <v>20</v>
      </c>
      <c s="112"/>
      <c s="112"/>
      <c s="112"/>
      <c s="113" t="s">
        <v>51</v>
      </c>
      <c s="113"/>
      <c s="113"/>
      <c s="113"/>
      <c s="116" t="s">
        <v>50</v>
      </c>
      <c s="116"/>
      <c s="116"/>
      <c s="116"/>
      <c s="117"/>
      <c s="118">
        <v>20</v>
      </c>
      <c s="119"/>
      <c s="119"/>
      <c s="119"/>
      <c s="120" t="s">
        <v>52</v>
      </c>
      <c s="120"/>
      <c s="120"/>
      <c s="120"/>
      <c s="116" t="s">
        <v>50</v>
      </c>
      <c s="116"/>
      <c s="116"/>
      <c s="117"/>
      <c s="7"/>
      <c s="7"/>
      <c s="7"/>
      <c s="7"/>
      <c s="7"/>
    </row>
    <row r="556" spans="1:220" ht="12" customHeight="1" hidden="1">
      <c r="A556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5" t="s">
        <v>53</v>
      </c>
      <c s="126"/>
      <c s="126"/>
      <c s="126"/>
      <c s="126"/>
      <c s="126"/>
      <c s="126"/>
      <c s="126"/>
      <c s="126"/>
      <c s="126"/>
      <c s="126"/>
      <c s="126"/>
      <c s="127"/>
      <c s="125" t="s">
        <v>54</v>
      </c>
      <c s="126"/>
      <c s="126"/>
      <c s="126"/>
      <c s="126"/>
      <c s="126"/>
      <c s="126"/>
      <c s="126"/>
      <c s="126"/>
      <c s="126"/>
      <c s="126"/>
      <c s="126"/>
      <c s="127"/>
      <c s="128" t="s">
        <v>55</v>
      </c>
      <c s="128"/>
      <c s="128"/>
      <c s="128"/>
      <c s="128"/>
      <c s="128"/>
      <c s="128"/>
      <c s="128"/>
      <c s="128"/>
      <c s="128"/>
      <c s="128"/>
      <c s="128"/>
      <c s="7"/>
      <c s="7"/>
      <c s="7"/>
      <c s="7"/>
      <c s="7"/>
    </row>
    <row r="557" spans="1:435" s="85" customFormat="1" ht="12" customHeight="1" hidden="1">
      <c r="A557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30" t="s">
        <v>62</v>
      </c>
      <c s="131"/>
      <c s="131"/>
      <c s="131"/>
      <c s="131"/>
      <c s="131"/>
      <c s="131"/>
      <c s="131"/>
      <c s="131"/>
      <c s="131"/>
      <c s="131"/>
      <c s="131"/>
      <c s="130" t="s">
        <v>62</v>
      </c>
      <c s="131"/>
      <c s="131"/>
      <c s="131"/>
      <c s="131"/>
      <c s="131"/>
      <c s="131"/>
      <c s="131"/>
      <c s="131"/>
      <c s="131"/>
      <c s="131"/>
      <c s="131"/>
      <c s="130" t="s">
        <v>62</v>
      </c>
      <c s="131"/>
      <c s="131"/>
      <c s="131"/>
      <c s="131"/>
      <c s="131"/>
      <c s="131"/>
      <c s="131"/>
      <c s="131"/>
      <c s="131"/>
      <c s="131"/>
      <c s="131"/>
      <c s="130" t="s">
        <v>59</v>
      </c>
      <c s="131"/>
      <c s="131"/>
      <c s="131"/>
      <c s="131"/>
      <c s="131"/>
      <c s="131"/>
      <c s="131"/>
      <c s="131"/>
      <c s="131"/>
      <c s="131"/>
      <c s="131"/>
      <c s="131"/>
      <c s="131"/>
      <c s="132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94</v>
      </c>
      <c s="101"/>
      <c s="101"/>
      <c s="101"/>
      <c s="101"/>
      <c s="101"/>
      <c s="101"/>
      <c s="101"/>
      <c s="101"/>
      <c s="101"/>
      <c s="102"/>
      <c s="100" t="s">
        <v>61</v>
      </c>
      <c s="101"/>
      <c s="101"/>
      <c s="101"/>
      <c s="101"/>
      <c s="101"/>
      <c s="102"/>
      <c s="125"/>
      <c s="126"/>
      <c s="126"/>
      <c s="126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6"/>
      <c s="126"/>
      <c s="126"/>
      <c s="127"/>
      <c s="133"/>
      <c s="133"/>
      <c s="133"/>
      <c s="133"/>
      <c s="133"/>
      <c s="133"/>
      <c s="133"/>
      <c s="133"/>
      <c s="133"/>
      <c s="133"/>
      <c s="133"/>
      <c s="133"/>
      <c s="7"/>
      <c s="7"/>
      <c s="7"/>
      <c s="7"/>
      <c s="7"/>
      <c r="HN557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58" spans="1:435" s="85" customFormat="1" ht="20.25" customHeight="1" hidden="1">
      <c r="A558"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34"/>
      <c s="135"/>
      <c s="135"/>
      <c s="135"/>
      <c s="135"/>
      <c s="135"/>
      <c s="135"/>
      <c s="135"/>
      <c s="135"/>
      <c s="135"/>
      <c s="135"/>
      <c s="135"/>
      <c s="134"/>
      <c s="135"/>
      <c s="135"/>
      <c s="135"/>
      <c s="135"/>
      <c s="135"/>
      <c s="135"/>
      <c s="135"/>
      <c s="135"/>
      <c s="135"/>
      <c s="135"/>
      <c s="135"/>
      <c s="134"/>
      <c s="135"/>
      <c s="135"/>
      <c s="135"/>
      <c s="135"/>
      <c s="135"/>
      <c s="135"/>
      <c s="135"/>
      <c s="135"/>
      <c s="135"/>
      <c s="135"/>
      <c s="135"/>
      <c s="134"/>
      <c s="135"/>
      <c s="135"/>
      <c s="135"/>
      <c s="135"/>
      <c s="135"/>
      <c s="135"/>
      <c s="135"/>
      <c s="135"/>
      <c s="135"/>
      <c s="135"/>
      <c s="135"/>
      <c s="135"/>
      <c s="135"/>
      <c s="136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4"/>
      <c s="134"/>
      <c s="135"/>
      <c s="135"/>
      <c s="135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5"/>
      <c s="135"/>
      <c s="135"/>
      <c s="136"/>
      <c s="133"/>
      <c s="133"/>
      <c s="133"/>
      <c s="133"/>
      <c s="133"/>
      <c s="133"/>
      <c s="133"/>
      <c s="133"/>
      <c s="133"/>
      <c s="133"/>
      <c s="133"/>
      <c s="133"/>
      <c s="7"/>
      <c s="7"/>
      <c s="7"/>
      <c s="7"/>
      <c s="7"/>
      <c r="HN558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59" spans="1:435" s="85" customFormat="1" ht="15.75" customHeight="1" hidden="1">
      <c r="A559" s="137">
        <v>1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8"/>
      <c s="137">
        <v>3</v>
      </c>
      <c s="138"/>
      <c s="138"/>
      <c s="138"/>
      <c s="138"/>
      <c s="138"/>
      <c s="138"/>
      <c s="138"/>
      <c s="138"/>
      <c s="138"/>
      <c s="138"/>
      <c s="138"/>
      <c s="137">
        <v>4</v>
      </c>
      <c s="138"/>
      <c s="138"/>
      <c s="138"/>
      <c s="138"/>
      <c s="138"/>
      <c s="138"/>
      <c s="138"/>
      <c s="138"/>
      <c s="138"/>
      <c s="138"/>
      <c s="138"/>
      <c s="137">
        <v>5</v>
      </c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7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8</v>
      </c>
      <c s="138"/>
      <c s="138"/>
      <c s="138"/>
      <c s="138"/>
      <c s="138"/>
      <c s="138"/>
      <c s="138"/>
      <c s="138"/>
      <c s="138"/>
      <c s="139"/>
      <c s="137">
        <v>9</v>
      </c>
      <c s="138"/>
      <c s="138"/>
      <c s="138"/>
      <c s="138"/>
      <c s="138"/>
      <c s="139"/>
      <c s="137">
        <v>10</v>
      </c>
      <c s="138"/>
      <c s="138"/>
      <c s="138"/>
      <c s="138"/>
      <c s="138"/>
      <c s="138"/>
      <c s="138"/>
      <c s="138"/>
      <c s="138"/>
      <c s="138"/>
      <c s="138"/>
      <c s="139"/>
      <c s="137">
        <v>11</v>
      </c>
      <c s="138"/>
      <c s="138"/>
      <c s="138"/>
      <c s="138"/>
      <c s="138"/>
      <c s="138"/>
      <c s="138"/>
      <c s="138"/>
      <c s="138"/>
      <c s="138"/>
      <c s="138"/>
      <c s="139"/>
      <c s="140">
        <v>12</v>
      </c>
      <c s="140"/>
      <c s="140"/>
      <c s="140"/>
      <c s="140"/>
      <c s="140"/>
      <c s="140"/>
      <c s="140"/>
      <c s="140"/>
      <c s="140"/>
      <c s="140"/>
      <c s="140"/>
      <c s="215"/>
      <c s="215"/>
      <c s="215"/>
      <c s="215"/>
      <c s="215"/>
      <c r="HN559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60" spans="1:435" s="85" customFormat="1" ht="24" customHeight="1" hidden="1">
      <c r="A560" s="196" t="s">
        <v>230</v>
      </c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8"/>
      <c s="513" t="s">
        <v>65</v>
      </c>
      <c s="514"/>
      <c s="514"/>
      <c s="514"/>
      <c s="514"/>
      <c s="514"/>
      <c s="514"/>
      <c s="514"/>
      <c s="514"/>
      <c s="514"/>
      <c s="514"/>
      <c s="515"/>
      <c s="513" t="s">
        <v>65</v>
      </c>
      <c s="514"/>
      <c s="514"/>
      <c s="514"/>
      <c s="514"/>
      <c s="514"/>
      <c s="514"/>
      <c s="514"/>
      <c s="514"/>
      <c s="514"/>
      <c s="514"/>
      <c s="515"/>
      <c s="513" t="s">
        <v>65</v>
      </c>
      <c s="514"/>
      <c s="514"/>
      <c s="514"/>
      <c s="514"/>
      <c s="514"/>
      <c s="514"/>
      <c s="514"/>
      <c s="514"/>
      <c s="514"/>
      <c s="514"/>
      <c s="515"/>
      <c s="262" t="s">
        <v>231</v>
      </c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516" t="s">
        <v>232</v>
      </c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8"/>
      <c s="100" t="s">
        <v>68</v>
      </c>
      <c s="101"/>
      <c s="101"/>
      <c s="101"/>
      <c s="101"/>
      <c s="101"/>
      <c s="101"/>
      <c s="101"/>
      <c s="101"/>
      <c s="101"/>
      <c s="102"/>
      <c s="519" t="s">
        <v>69</v>
      </c>
      <c s="520"/>
      <c s="520"/>
      <c s="520"/>
      <c s="520"/>
      <c s="520"/>
      <c s="521"/>
      <c s="522">
        <v>0</v>
      </c>
      <c s="523"/>
      <c s="523"/>
      <c s="523"/>
      <c s="523"/>
      <c s="523"/>
      <c s="523"/>
      <c s="523"/>
      <c s="523"/>
      <c s="523"/>
      <c s="523"/>
      <c s="523"/>
      <c s="524"/>
      <c s="522">
        <v>0</v>
      </c>
      <c s="523"/>
      <c s="523"/>
      <c s="523"/>
      <c s="523"/>
      <c s="523"/>
      <c s="523"/>
      <c s="523"/>
      <c s="523"/>
      <c s="523"/>
      <c s="523"/>
      <c s="523"/>
      <c s="524"/>
      <c s="522">
        <v>0</v>
      </c>
      <c s="523"/>
      <c s="523"/>
      <c s="523"/>
      <c s="523"/>
      <c s="523"/>
      <c s="523"/>
      <c s="523"/>
      <c s="523"/>
      <c s="523"/>
      <c s="523"/>
      <c s="524"/>
      <c s="7"/>
      <c s="7"/>
      <c s="7"/>
      <c s="7"/>
      <c s="7"/>
      <c r="HN560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61" spans="1:435" s="85" customFormat="1" ht="24" customHeight="1" hidden="1">
      <c r="A561" s="202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5"/>
      <c s="525"/>
      <c s="526"/>
      <c s="526"/>
      <c s="526"/>
      <c s="526"/>
      <c s="526"/>
      <c s="526"/>
      <c s="526"/>
      <c s="526"/>
      <c s="526"/>
      <c s="526"/>
      <c s="527"/>
      <c s="525"/>
      <c s="526"/>
      <c s="526"/>
      <c s="526"/>
      <c s="526"/>
      <c s="526"/>
      <c s="526"/>
      <c s="526"/>
      <c s="526"/>
      <c s="526"/>
      <c s="526"/>
      <c s="527"/>
      <c s="525"/>
      <c s="526"/>
      <c s="526"/>
      <c s="526"/>
      <c s="526"/>
      <c s="526"/>
      <c s="526"/>
      <c s="526"/>
      <c s="526"/>
      <c s="526"/>
      <c s="526"/>
      <c s="527"/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528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30"/>
      <c s="108"/>
      <c s="109"/>
      <c s="109"/>
      <c s="109"/>
      <c s="109"/>
      <c s="109"/>
      <c s="109"/>
      <c s="109"/>
      <c s="109"/>
      <c s="109"/>
      <c s="110"/>
      <c s="531"/>
      <c s="532"/>
      <c s="532"/>
      <c s="532"/>
      <c s="532"/>
      <c s="532"/>
      <c s="533"/>
      <c s="534"/>
      <c s="535"/>
      <c s="535"/>
      <c s="535"/>
      <c s="535"/>
      <c s="535"/>
      <c s="535"/>
      <c s="535"/>
      <c s="535"/>
      <c s="535"/>
      <c s="535"/>
      <c s="535"/>
      <c s="536"/>
      <c s="534"/>
      <c s="535"/>
      <c s="535"/>
      <c s="535"/>
      <c s="535"/>
      <c s="535"/>
      <c s="535"/>
      <c s="535"/>
      <c s="535"/>
      <c s="535"/>
      <c s="535"/>
      <c s="535"/>
      <c s="536"/>
      <c s="534"/>
      <c s="535"/>
      <c s="535"/>
      <c s="535"/>
      <c s="535"/>
      <c s="535"/>
      <c s="535"/>
      <c s="535"/>
      <c s="535"/>
      <c s="535"/>
      <c s="535"/>
      <c s="536"/>
      <c s="7"/>
      <c s="7"/>
      <c s="7"/>
      <c s="7"/>
      <c s="7"/>
      <c r="HN561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62" spans="1:435" s="85" customFormat="1" ht="24" customHeight="1" hidden="1">
      <c r="A562" s="209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1"/>
      <c s="537"/>
      <c s="538"/>
      <c s="538"/>
      <c s="538"/>
      <c s="538"/>
      <c s="538"/>
      <c s="538"/>
      <c s="538"/>
      <c s="538"/>
      <c s="538"/>
      <c s="538"/>
      <c s="539"/>
      <c s="537"/>
      <c s="538"/>
      <c s="538"/>
      <c s="538"/>
      <c s="538"/>
      <c s="538"/>
      <c s="538"/>
      <c s="538"/>
      <c s="538"/>
      <c s="538"/>
      <c s="538"/>
      <c s="539"/>
      <c s="537"/>
      <c s="538"/>
      <c s="538"/>
      <c s="538"/>
      <c s="538"/>
      <c s="538"/>
      <c s="538"/>
      <c s="538"/>
      <c s="538"/>
      <c s="538"/>
      <c s="538"/>
      <c s="539"/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540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2"/>
      <c s="122"/>
      <c s="123"/>
      <c s="123"/>
      <c s="123"/>
      <c s="123"/>
      <c s="123"/>
      <c s="123"/>
      <c s="123"/>
      <c s="123"/>
      <c s="123"/>
      <c s="124"/>
      <c s="543"/>
      <c s="544"/>
      <c s="544"/>
      <c s="544"/>
      <c s="544"/>
      <c s="544"/>
      <c s="545"/>
      <c s="546"/>
      <c s="547"/>
      <c s="547"/>
      <c s="547"/>
      <c s="547"/>
      <c s="547"/>
      <c s="547"/>
      <c s="547"/>
      <c s="547"/>
      <c s="547"/>
      <c s="547"/>
      <c s="547"/>
      <c s="548"/>
      <c s="546"/>
      <c s="547"/>
      <c s="547"/>
      <c s="547"/>
      <c s="547"/>
      <c s="547"/>
      <c s="547"/>
      <c s="547"/>
      <c s="547"/>
      <c s="547"/>
      <c s="547"/>
      <c s="547"/>
      <c s="548"/>
      <c s="546"/>
      <c s="547"/>
      <c s="547"/>
      <c s="547"/>
      <c s="547"/>
      <c s="547"/>
      <c s="547"/>
      <c s="547"/>
      <c s="547"/>
      <c s="547"/>
      <c s="547"/>
      <c s="548"/>
      <c s="7"/>
      <c s="7"/>
      <c s="7"/>
      <c s="7"/>
      <c s="7"/>
      <c r="HN562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63" spans="1:435" s="85" customFormat="1" ht="24" customHeight="1" hidden="1">
      <c r="A563" s="196" t="s">
        <v>233</v>
      </c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8"/>
      <c s="513" t="s">
        <v>65</v>
      </c>
      <c s="514"/>
      <c s="514"/>
      <c s="514"/>
      <c s="514"/>
      <c s="514"/>
      <c s="514"/>
      <c s="514"/>
      <c s="514"/>
      <c s="514"/>
      <c s="514"/>
      <c s="515"/>
      <c s="513" t="s">
        <v>65</v>
      </c>
      <c s="514"/>
      <c s="514"/>
      <c s="514"/>
      <c s="514"/>
      <c s="514"/>
      <c s="514"/>
      <c s="514"/>
      <c s="514"/>
      <c s="514"/>
      <c s="514"/>
      <c s="515"/>
      <c s="513" t="s">
        <v>65</v>
      </c>
      <c s="514"/>
      <c s="514"/>
      <c s="514"/>
      <c s="514"/>
      <c s="514"/>
      <c s="514"/>
      <c s="514"/>
      <c s="514"/>
      <c s="514"/>
      <c s="514"/>
      <c s="515"/>
      <c s="262" t="s">
        <v>234</v>
      </c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516" t="s">
        <v>232</v>
      </c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8"/>
      <c s="100" t="s">
        <v>68</v>
      </c>
      <c s="101"/>
      <c s="101"/>
      <c s="101"/>
      <c s="101"/>
      <c s="101"/>
      <c s="101"/>
      <c s="101"/>
      <c s="101"/>
      <c s="101"/>
      <c s="102"/>
      <c s="519" t="s">
        <v>69</v>
      </c>
      <c s="520"/>
      <c s="520"/>
      <c s="520"/>
      <c s="520"/>
      <c s="520"/>
      <c s="521"/>
      <c s="522">
        <v>0</v>
      </c>
      <c s="523"/>
      <c s="523"/>
      <c s="523"/>
      <c s="523"/>
      <c s="523"/>
      <c s="523"/>
      <c s="523"/>
      <c s="523"/>
      <c s="523"/>
      <c s="523"/>
      <c s="523"/>
      <c s="524"/>
      <c s="522">
        <v>0</v>
      </c>
      <c s="523"/>
      <c s="523"/>
      <c s="523"/>
      <c s="523"/>
      <c s="523"/>
      <c s="523"/>
      <c s="523"/>
      <c s="523"/>
      <c s="523"/>
      <c s="523"/>
      <c s="523"/>
      <c s="524"/>
      <c s="522">
        <v>0</v>
      </c>
      <c s="523"/>
      <c s="523"/>
      <c s="523"/>
      <c s="523"/>
      <c s="523"/>
      <c s="523"/>
      <c s="523"/>
      <c s="523"/>
      <c s="523"/>
      <c s="523"/>
      <c s="524"/>
      <c s="7"/>
      <c s="7"/>
      <c s="7"/>
      <c s="7"/>
      <c s="7"/>
      <c r="HN563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64" spans="1:435" s="85" customFormat="1" ht="24" customHeight="1" hidden="1">
      <c r="A564" s="202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5"/>
      <c s="525"/>
      <c s="526"/>
      <c s="526"/>
      <c s="526"/>
      <c s="526"/>
      <c s="526"/>
      <c s="526"/>
      <c s="526"/>
      <c s="526"/>
      <c s="526"/>
      <c s="526"/>
      <c s="527"/>
      <c s="525"/>
      <c s="526"/>
      <c s="526"/>
      <c s="526"/>
      <c s="526"/>
      <c s="526"/>
      <c s="526"/>
      <c s="526"/>
      <c s="526"/>
      <c s="526"/>
      <c s="526"/>
      <c s="527"/>
      <c s="525"/>
      <c s="526"/>
      <c s="526"/>
      <c s="526"/>
      <c s="526"/>
      <c s="526"/>
      <c s="526"/>
      <c s="526"/>
      <c s="526"/>
      <c s="526"/>
      <c s="526"/>
      <c s="527"/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528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30"/>
      <c s="108"/>
      <c s="109"/>
      <c s="109"/>
      <c s="109"/>
      <c s="109"/>
      <c s="109"/>
      <c s="109"/>
      <c s="109"/>
      <c s="109"/>
      <c s="109"/>
      <c s="110"/>
      <c s="531"/>
      <c s="532"/>
      <c s="532"/>
      <c s="532"/>
      <c s="532"/>
      <c s="532"/>
      <c s="533"/>
      <c s="534"/>
      <c s="535"/>
      <c s="535"/>
      <c s="535"/>
      <c s="535"/>
      <c s="535"/>
      <c s="535"/>
      <c s="535"/>
      <c s="535"/>
      <c s="535"/>
      <c s="535"/>
      <c s="535"/>
      <c s="536"/>
      <c s="534"/>
      <c s="535"/>
      <c s="535"/>
      <c s="535"/>
      <c s="535"/>
      <c s="535"/>
      <c s="535"/>
      <c s="535"/>
      <c s="535"/>
      <c s="535"/>
      <c s="535"/>
      <c s="535"/>
      <c s="536"/>
      <c s="534"/>
      <c s="535"/>
      <c s="535"/>
      <c s="535"/>
      <c s="535"/>
      <c s="535"/>
      <c s="535"/>
      <c s="535"/>
      <c s="535"/>
      <c s="535"/>
      <c s="535"/>
      <c s="536"/>
      <c s="7"/>
      <c s="7"/>
      <c s="7"/>
      <c s="7"/>
      <c s="7"/>
      <c r="HN564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65" spans="1:435" s="85" customFormat="1" ht="24" customHeight="1" hidden="1">
      <c r="A565" s="209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1"/>
      <c s="537"/>
      <c s="538"/>
      <c s="538"/>
      <c s="538"/>
      <c s="538"/>
      <c s="538"/>
      <c s="538"/>
      <c s="538"/>
      <c s="538"/>
      <c s="538"/>
      <c s="538"/>
      <c s="539"/>
      <c s="537"/>
      <c s="538"/>
      <c s="538"/>
      <c s="538"/>
      <c s="538"/>
      <c s="538"/>
      <c s="538"/>
      <c s="538"/>
      <c s="538"/>
      <c s="538"/>
      <c s="538"/>
      <c s="539"/>
      <c s="537"/>
      <c s="538"/>
      <c s="538"/>
      <c s="538"/>
      <c s="538"/>
      <c s="538"/>
      <c s="538"/>
      <c s="538"/>
      <c s="538"/>
      <c s="538"/>
      <c s="538"/>
      <c s="539"/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540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2"/>
      <c s="122"/>
      <c s="123"/>
      <c s="123"/>
      <c s="123"/>
      <c s="123"/>
      <c s="123"/>
      <c s="123"/>
      <c s="123"/>
      <c s="123"/>
      <c s="123"/>
      <c s="124"/>
      <c s="543"/>
      <c s="544"/>
      <c s="544"/>
      <c s="544"/>
      <c s="544"/>
      <c s="544"/>
      <c s="545"/>
      <c s="546"/>
      <c s="547"/>
      <c s="547"/>
      <c s="547"/>
      <c s="547"/>
      <c s="547"/>
      <c s="547"/>
      <c s="547"/>
      <c s="547"/>
      <c s="547"/>
      <c s="547"/>
      <c s="547"/>
      <c s="548"/>
      <c s="546"/>
      <c s="547"/>
      <c s="547"/>
      <c s="547"/>
      <c s="547"/>
      <c s="547"/>
      <c s="547"/>
      <c s="547"/>
      <c s="547"/>
      <c s="547"/>
      <c s="547"/>
      <c s="547"/>
      <c s="548"/>
      <c s="546"/>
      <c s="547"/>
      <c s="547"/>
      <c s="547"/>
      <c s="547"/>
      <c s="547"/>
      <c s="547"/>
      <c s="547"/>
      <c s="547"/>
      <c s="547"/>
      <c s="547"/>
      <c s="548"/>
      <c s="7"/>
      <c s="7"/>
      <c s="7"/>
      <c s="7"/>
      <c s="7"/>
      <c r="HN565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66" spans="1:435" s="85" customFormat="1" ht="24" customHeight="1" hidden="1">
      <c r="A566" s="196" t="s">
        <v>235</v>
      </c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7"/>
      <c s="198"/>
      <c s="513" t="s">
        <v>65</v>
      </c>
      <c s="514"/>
      <c s="514"/>
      <c s="514"/>
      <c s="514"/>
      <c s="514"/>
      <c s="514"/>
      <c s="514"/>
      <c s="514"/>
      <c s="514"/>
      <c s="514"/>
      <c s="515"/>
      <c s="513" t="s">
        <v>65</v>
      </c>
      <c s="514"/>
      <c s="514"/>
      <c s="514"/>
      <c s="514"/>
      <c s="514"/>
      <c s="514"/>
      <c s="514"/>
      <c s="514"/>
      <c s="514"/>
      <c s="514"/>
      <c s="515"/>
      <c s="513" t="s">
        <v>65</v>
      </c>
      <c s="514"/>
      <c s="514"/>
      <c s="514"/>
      <c s="514"/>
      <c s="514"/>
      <c s="514"/>
      <c s="514"/>
      <c s="514"/>
      <c s="514"/>
      <c s="514"/>
      <c s="515"/>
      <c s="262" t="s">
        <v>236</v>
      </c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516" t="s">
        <v>232</v>
      </c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7"/>
      <c s="518"/>
      <c s="100" t="s">
        <v>68</v>
      </c>
      <c s="101"/>
      <c s="101"/>
      <c s="101"/>
      <c s="101"/>
      <c s="101"/>
      <c s="101"/>
      <c s="101"/>
      <c s="101"/>
      <c s="101"/>
      <c s="102"/>
      <c s="519" t="s">
        <v>69</v>
      </c>
      <c s="520"/>
      <c s="520"/>
      <c s="520"/>
      <c s="520"/>
      <c s="520"/>
      <c s="521"/>
      <c s="522">
        <v>0</v>
      </c>
      <c s="523"/>
      <c s="523"/>
      <c s="523"/>
      <c s="523"/>
      <c s="523"/>
      <c s="523"/>
      <c s="523"/>
      <c s="523"/>
      <c s="523"/>
      <c s="523"/>
      <c s="523"/>
      <c s="524"/>
      <c s="522">
        <v>0</v>
      </c>
      <c s="523"/>
      <c s="523"/>
      <c s="523"/>
      <c s="523"/>
      <c s="523"/>
      <c s="523"/>
      <c s="523"/>
      <c s="523"/>
      <c s="523"/>
      <c s="523"/>
      <c s="523"/>
      <c s="524"/>
      <c s="522">
        <v>0</v>
      </c>
      <c s="523"/>
      <c s="523"/>
      <c s="523"/>
      <c s="523"/>
      <c s="523"/>
      <c s="523"/>
      <c s="523"/>
      <c s="523"/>
      <c s="523"/>
      <c s="523"/>
      <c s="524"/>
      <c s="7"/>
      <c s="7"/>
      <c s="7"/>
      <c s="7"/>
      <c s="7"/>
      <c r="HN566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67" spans="1:435" s="85" customFormat="1" ht="24" customHeight="1" hidden="1">
      <c r="A567" s="202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4"/>
      <c s="195"/>
      <c s="525"/>
      <c s="526"/>
      <c s="526"/>
      <c s="526"/>
      <c s="526"/>
      <c s="526"/>
      <c s="526"/>
      <c s="526"/>
      <c s="526"/>
      <c s="526"/>
      <c s="526"/>
      <c s="527"/>
      <c s="525"/>
      <c s="526"/>
      <c s="526"/>
      <c s="526"/>
      <c s="526"/>
      <c s="526"/>
      <c s="526"/>
      <c s="526"/>
      <c s="526"/>
      <c s="526"/>
      <c s="526"/>
      <c s="527"/>
      <c s="525"/>
      <c s="526"/>
      <c s="526"/>
      <c s="526"/>
      <c s="526"/>
      <c s="526"/>
      <c s="526"/>
      <c s="526"/>
      <c s="526"/>
      <c s="526"/>
      <c s="526"/>
      <c s="527"/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528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29"/>
      <c s="530"/>
      <c s="108"/>
      <c s="109"/>
      <c s="109"/>
      <c s="109"/>
      <c s="109"/>
      <c s="109"/>
      <c s="109"/>
      <c s="109"/>
      <c s="109"/>
      <c s="109"/>
      <c s="110"/>
      <c s="531"/>
      <c s="532"/>
      <c s="532"/>
      <c s="532"/>
      <c s="532"/>
      <c s="532"/>
      <c s="533"/>
      <c s="534"/>
      <c s="535"/>
      <c s="535"/>
      <c s="535"/>
      <c s="535"/>
      <c s="535"/>
      <c s="535"/>
      <c s="535"/>
      <c s="535"/>
      <c s="535"/>
      <c s="535"/>
      <c s="535"/>
      <c s="536"/>
      <c s="534"/>
      <c s="535"/>
      <c s="535"/>
      <c s="535"/>
      <c s="535"/>
      <c s="535"/>
      <c s="535"/>
      <c s="535"/>
      <c s="535"/>
      <c s="535"/>
      <c s="535"/>
      <c s="535"/>
      <c s="536"/>
      <c s="534"/>
      <c s="535"/>
      <c s="535"/>
      <c s="535"/>
      <c s="535"/>
      <c s="535"/>
      <c s="535"/>
      <c s="535"/>
      <c s="535"/>
      <c s="535"/>
      <c s="535"/>
      <c s="536"/>
      <c s="7"/>
      <c s="7"/>
      <c s="7"/>
      <c s="7"/>
      <c s="7"/>
      <c r="HN567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68" spans="1:435" s="85" customFormat="1" ht="24" customHeight="1" hidden="1">
      <c r="A568" s="209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0"/>
      <c s="211"/>
      <c s="537"/>
      <c s="538"/>
      <c s="538"/>
      <c s="538"/>
      <c s="538"/>
      <c s="538"/>
      <c s="538"/>
      <c s="538"/>
      <c s="538"/>
      <c s="538"/>
      <c s="538"/>
      <c s="539"/>
      <c s="537"/>
      <c s="538"/>
      <c s="538"/>
      <c s="538"/>
      <c s="538"/>
      <c s="538"/>
      <c s="538"/>
      <c s="538"/>
      <c s="538"/>
      <c s="538"/>
      <c s="538"/>
      <c s="539"/>
      <c s="537"/>
      <c s="538"/>
      <c s="538"/>
      <c s="538"/>
      <c s="538"/>
      <c s="538"/>
      <c s="538"/>
      <c s="538"/>
      <c s="538"/>
      <c s="538"/>
      <c s="538"/>
      <c s="539"/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540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1"/>
      <c s="542"/>
      <c s="122"/>
      <c s="123"/>
      <c s="123"/>
      <c s="123"/>
      <c s="123"/>
      <c s="123"/>
      <c s="123"/>
      <c s="123"/>
      <c s="123"/>
      <c s="123"/>
      <c s="124"/>
      <c s="543"/>
      <c s="544"/>
      <c s="544"/>
      <c s="544"/>
      <c s="544"/>
      <c s="544"/>
      <c s="545"/>
      <c s="546"/>
      <c s="547"/>
      <c s="547"/>
      <c s="547"/>
      <c s="547"/>
      <c s="547"/>
      <c s="547"/>
      <c s="547"/>
      <c s="547"/>
      <c s="547"/>
      <c s="547"/>
      <c s="547"/>
      <c s="548"/>
      <c s="546"/>
      <c s="547"/>
      <c s="547"/>
      <c s="547"/>
      <c s="547"/>
      <c s="547"/>
      <c s="547"/>
      <c s="547"/>
      <c s="547"/>
      <c s="547"/>
      <c s="547"/>
      <c s="547"/>
      <c s="548"/>
      <c s="546"/>
      <c s="547"/>
      <c s="547"/>
      <c s="547"/>
      <c s="547"/>
      <c s="547"/>
      <c s="547"/>
      <c s="547"/>
      <c s="547"/>
      <c s="547"/>
      <c s="547"/>
      <c s="548"/>
      <c s="7"/>
      <c s="7"/>
      <c s="7"/>
      <c s="7"/>
      <c s="7"/>
      <c r="HN568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69" spans="1:435" s="85" customFormat="1" ht="12" customHeight="1" hidden="1">
      <c r="A569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r="HN569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70" spans="1:435" s="85" customFormat="1" ht="18" customHeight="1" hidden="1">
      <c r="A570" s="512" t="s">
        <v>79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186">
        <v>10</v>
      </c>
      <c s="186"/>
      <c s="186"/>
      <c s="186"/>
      <c s="186"/>
      <c s="186"/>
      <c s="186"/>
      <c s="186"/>
      <c s="186"/>
      <c s="186"/>
      <c s="187"/>
      <c s="187"/>
      <c r="HN570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71" spans="1:435" s="85" customFormat="1" ht="12" customHeight="1" hidden="1">
      <c r="A571" s="512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35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r="HN571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72" spans="1:435" s="85" customFormat="1" ht="20.25" customHeight="1" hidden="1">
      <c r="A572" s="512" t="s">
        <v>80</v>
      </c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r="HN572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73" spans="1:435" s="85" customFormat="1" ht="12" customHeight="1" hidden="1">
      <c r="A573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r="HN573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74" spans="1:435" s="85" customFormat="1" ht="36" customHeight="1" hidden="1">
      <c r="A574" s="100" t="s">
        <v>42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81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82</v>
      </c>
      <c s="101"/>
      <c s="101"/>
      <c s="101"/>
      <c s="101"/>
      <c s="101"/>
      <c s="101"/>
      <c s="101"/>
      <c s="101"/>
      <c s="101"/>
      <c s="101"/>
      <c s="102"/>
      <c s="100" t="s">
        <v>83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3" t="s">
        <v>84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103" t="s">
        <v>85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r="HN574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75" spans="1:435" s="85" customFormat="1" ht="34.5" customHeight="1" hidden="1">
      <c r="A575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10"/>
      <c s="100" t="s">
        <v>86</v>
      </c>
      <c s="101"/>
      <c s="101"/>
      <c s="101"/>
      <c s="101"/>
      <c s="101"/>
      <c s="101"/>
      <c s="101"/>
      <c s="101"/>
      <c s="101"/>
      <c s="102"/>
      <c s="100" t="s">
        <v>48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88"/>
      <c s="189"/>
      <c s="189"/>
      <c s="189"/>
      <c s="189"/>
      <c s="189"/>
      <c s="189"/>
      <c s="189"/>
      <c s="189"/>
      <c s="190"/>
      <c s="188"/>
      <c s="189"/>
      <c s="189"/>
      <c s="189"/>
      <c s="189"/>
      <c s="189"/>
      <c s="189"/>
      <c s="189"/>
      <c s="189"/>
      <c s="190"/>
      <c s="188"/>
      <c s="189"/>
      <c s="189"/>
      <c s="189"/>
      <c s="189"/>
      <c s="189"/>
      <c s="189"/>
      <c s="189"/>
      <c s="189"/>
      <c s="190"/>
      <c s="191" t="s">
        <v>87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191" t="s">
        <v>88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191" t="s">
        <v>89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r="HN575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76" spans="1:435" s="85" customFormat="1" ht="18" customHeight="1" hidden="1">
      <c r="A576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11">
        <v>20</v>
      </c>
      <c s="112"/>
      <c s="112"/>
      <c s="113" t="s">
        <v>49</v>
      </c>
      <c s="113"/>
      <c s="113"/>
      <c s="194" t="s">
        <v>90</v>
      </c>
      <c s="194"/>
      <c s="194"/>
      <c s="195"/>
      <c s="111">
        <v>20</v>
      </c>
      <c s="112"/>
      <c s="112"/>
      <c s="113" t="s">
        <v>51</v>
      </c>
      <c s="113"/>
      <c s="113"/>
      <c s="194" t="s">
        <v>90</v>
      </c>
      <c s="194"/>
      <c s="194"/>
      <c s="195"/>
      <c s="111">
        <v>20</v>
      </c>
      <c s="112"/>
      <c s="112"/>
      <c s="113" t="s">
        <v>52</v>
      </c>
      <c s="113"/>
      <c s="113"/>
      <c s="194" t="s">
        <v>90</v>
      </c>
      <c s="194"/>
      <c s="194"/>
      <c s="195"/>
      <c s="196" t="s">
        <v>91</v>
      </c>
      <c s="197"/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1"/>
      <c s="196" t="s">
        <v>91</v>
      </c>
      <c s="197"/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0"/>
      <c s="201"/>
      <c s="196" t="s">
        <v>91</v>
      </c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1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r="HN576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77" spans="1:435" s="85" customFormat="1" ht="18" customHeight="1" hidden="1">
      <c r="A577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3"/>
      <c s="124"/>
      <c s="108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5" t="s">
        <v>226</v>
      </c>
      <c s="126"/>
      <c s="126"/>
      <c s="126"/>
      <c s="126"/>
      <c s="126"/>
      <c s="126"/>
      <c s="126"/>
      <c s="126"/>
      <c s="127"/>
      <c s="125" t="s">
        <v>54</v>
      </c>
      <c s="126"/>
      <c s="126"/>
      <c s="126"/>
      <c s="126"/>
      <c s="126"/>
      <c s="126"/>
      <c s="126"/>
      <c s="126"/>
      <c s="127"/>
      <c s="125" t="s">
        <v>55</v>
      </c>
      <c s="126"/>
      <c s="126"/>
      <c s="126"/>
      <c s="126"/>
      <c s="126"/>
      <c s="126"/>
      <c s="126"/>
      <c s="126"/>
      <c s="127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r="HN577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78" spans="1:435" s="85" customFormat="1" ht="18" customHeight="1" hidden="1">
      <c r="A578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108"/>
      <c s="109"/>
      <c s="109"/>
      <c s="109"/>
      <c s="109"/>
      <c s="109"/>
      <c s="109"/>
      <c s="109"/>
      <c s="109"/>
      <c s="109"/>
      <c s="110"/>
      <c s="100" t="s">
        <v>94</v>
      </c>
      <c s="101"/>
      <c s="101"/>
      <c s="101"/>
      <c s="101"/>
      <c s="101"/>
      <c s="101"/>
      <c s="101"/>
      <c s="101"/>
      <c s="102"/>
      <c s="100" t="s">
        <v>61</v>
      </c>
      <c s="101"/>
      <c s="101"/>
      <c s="101"/>
      <c s="101"/>
      <c s="102"/>
      <c s="125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7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5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r="HN578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79" spans="1:220" ht="78" customHeight="1" hidden="1">
      <c r="A579"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34" t="s">
        <v>56</v>
      </c>
      <c s="135"/>
      <c s="135"/>
      <c s="135"/>
      <c s="135"/>
      <c s="135"/>
      <c s="135"/>
      <c s="135"/>
      <c s="135"/>
      <c s="135"/>
      <c s="135"/>
      <c s="136"/>
      <c s="134" t="s">
        <v>56</v>
      </c>
      <c s="135"/>
      <c s="135"/>
      <c s="135"/>
      <c s="135"/>
      <c s="135"/>
      <c s="135"/>
      <c s="135"/>
      <c s="135"/>
      <c s="135"/>
      <c s="135"/>
      <c s="136"/>
      <c s="134" t="s">
        <v>56</v>
      </c>
      <c s="135"/>
      <c s="135"/>
      <c s="135"/>
      <c s="135"/>
      <c s="135"/>
      <c s="135"/>
      <c s="135"/>
      <c s="135"/>
      <c s="135"/>
      <c s="135"/>
      <c s="136"/>
      <c s="134" t="s">
        <v>59</v>
      </c>
      <c s="135"/>
      <c s="135"/>
      <c s="135"/>
      <c s="135"/>
      <c s="135"/>
      <c s="135"/>
      <c s="135"/>
      <c s="135"/>
      <c s="135"/>
      <c s="135"/>
      <c s="136"/>
      <c s="122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4"/>
      <c s="134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6"/>
      <c s="209"/>
      <c s="210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4"/>
      <c s="209"/>
      <c s="210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3"/>
      <c s="214"/>
      <c s="209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4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</row>
    <row r="580" spans="1:220" ht="18" customHeight="1" hidden="1">
      <c r="A580" s="137">
        <v>1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9"/>
      <c s="137">
        <v>3</v>
      </c>
      <c s="138"/>
      <c s="138"/>
      <c s="138"/>
      <c s="138"/>
      <c s="138"/>
      <c s="138"/>
      <c s="138"/>
      <c s="138"/>
      <c s="138"/>
      <c s="138"/>
      <c s="139"/>
      <c s="137">
        <v>5</v>
      </c>
      <c s="138"/>
      <c s="138"/>
      <c s="138"/>
      <c s="138"/>
      <c s="138"/>
      <c s="138"/>
      <c s="138"/>
      <c s="138"/>
      <c s="138"/>
      <c s="138"/>
      <c s="139"/>
      <c s="137">
        <v>7</v>
      </c>
      <c s="138"/>
      <c s="138"/>
      <c s="138"/>
      <c s="138"/>
      <c s="138"/>
      <c s="138"/>
      <c s="138"/>
      <c s="138"/>
      <c s="138"/>
      <c s="139"/>
      <c s="137">
        <v>8</v>
      </c>
      <c s="138"/>
      <c s="138"/>
      <c s="138"/>
      <c s="138"/>
      <c s="138"/>
      <c s="138"/>
      <c s="138"/>
      <c s="138"/>
      <c s="139"/>
      <c s="137">
        <v>9</v>
      </c>
      <c s="138"/>
      <c s="138"/>
      <c s="138"/>
      <c s="138"/>
      <c s="139"/>
      <c s="137">
        <v>10</v>
      </c>
      <c s="138"/>
      <c s="138"/>
      <c s="138"/>
      <c s="138"/>
      <c s="138"/>
      <c s="138"/>
      <c s="138"/>
      <c s="138"/>
      <c s="139"/>
      <c s="137">
        <v>11</v>
      </c>
      <c s="138"/>
      <c s="138"/>
      <c s="138"/>
      <c s="138"/>
      <c s="138"/>
      <c s="138"/>
      <c s="138"/>
      <c s="138"/>
      <c s="139"/>
      <c s="137">
        <v>12</v>
      </c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8"/>
      <c s="139"/>
      <c s="137">
        <v>17</v>
      </c>
      <c s="138"/>
      <c s="138"/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8"/>
      <c s="139"/>
      <c s="137">
        <v>19</v>
      </c>
      <c s="138"/>
      <c s="138"/>
      <c s="138"/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9"/>
      <c s="137">
        <v>21</v>
      </c>
      <c s="138"/>
      <c s="138"/>
      <c s="138"/>
      <c s="138"/>
      <c s="138"/>
      <c s="138"/>
      <c s="138"/>
      <c s="138"/>
      <c s="138"/>
      <c s="138"/>
      <c s="139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  <c s="215"/>
    </row>
    <row r="581" spans="1:220" ht="30" customHeight="1" hidden="1">
      <c r="A581" s="222" t="s">
        <v>230</v>
      </c>
      <c s="223"/>
      <c s="223"/>
      <c s="223"/>
      <c s="223"/>
      <c s="223"/>
      <c s="223"/>
      <c s="223"/>
      <c s="223"/>
      <c s="223"/>
      <c s="223"/>
      <c s="223"/>
      <c s="223"/>
      <c s="223"/>
      <c s="223"/>
      <c s="223"/>
      <c s="223"/>
      <c s="223"/>
      <c s="223"/>
      <c s="224"/>
      <c s="246" t="s">
        <v>65</v>
      </c>
      <c s="246"/>
      <c s="246"/>
      <c s="246"/>
      <c s="246"/>
      <c s="246"/>
      <c s="246"/>
      <c s="246"/>
      <c s="246"/>
      <c s="246"/>
      <c s="246"/>
      <c s="246"/>
      <c s="246" t="s">
        <v>65</v>
      </c>
      <c s="246"/>
      <c s="246"/>
      <c s="246"/>
      <c s="246"/>
      <c s="246"/>
      <c s="246"/>
      <c s="246"/>
      <c s="246"/>
      <c s="246"/>
      <c s="246"/>
      <c s="246"/>
      <c s="246" t="s">
        <v>65</v>
      </c>
      <c s="246"/>
      <c s="246"/>
      <c s="246"/>
      <c s="246"/>
      <c s="246"/>
      <c s="246"/>
      <c s="246"/>
      <c s="246"/>
      <c s="246"/>
      <c s="246"/>
      <c s="246"/>
      <c s="262" t="s">
        <v>231</v>
      </c>
      <c s="262"/>
      <c s="262"/>
      <c s="262"/>
      <c s="262"/>
      <c s="262"/>
      <c s="262"/>
      <c s="262"/>
      <c s="262"/>
      <c s="262"/>
      <c s="262"/>
      <c s="262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364">
        <v>0</v>
      </c>
      <c s="365"/>
      <c s="365"/>
      <c s="365"/>
      <c s="365"/>
      <c s="365"/>
      <c s="365"/>
      <c s="365"/>
      <c s="365"/>
      <c s="366"/>
      <c s="231">
        <v>0</v>
      </c>
      <c s="232"/>
      <c s="232"/>
      <c s="232"/>
      <c s="232"/>
      <c s="232"/>
      <c s="232"/>
      <c s="232"/>
      <c s="232"/>
      <c s="233"/>
      <c s="231">
        <v>0</v>
      </c>
      <c s="232"/>
      <c s="232"/>
      <c s="232"/>
      <c s="232"/>
      <c s="232"/>
      <c s="232"/>
      <c s="232"/>
      <c s="232"/>
      <c s="233"/>
      <c s="549">
        <v>0</v>
      </c>
      <c s="550"/>
      <c s="550"/>
      <c s="550"/>
      <c s="550"/>
      <c s="550"/>
      <c s="550"/>
      <c s="550"/>
      <c s="550"/>
      <c s="550"/>
      <c s="550"/>
      <c s="550"/>
      <c s="551"/>
      <c s="231">
        <v>0</v>
      </c>
      <c s="232"/>
      <c s="232"/>
      <c s="232"/>
      <c s="232"/>
      <c s="232"/>
      <c s="232"/>
      <c s="232"/>
      <c s="232"/>
      <c s="232"/>
      <c s="232"/>
      <c s="233"/>
      <c s="549">
        <v>0</v>
      </c>
      <c s="550"/>
      <c s="550"/>
      <c s="550"/>
      <c s="550"/>
      <c s="550"/>
      <c s="550"/>
      <c s="550"/>
      <c s="550"/>
      <c s="550"/>
      <c s="550"/>
      <c s="550"/>
      <c s="551"/>
      <c s="231">
        <v>0</v>
      </c>
      <c s="232"/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3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</row>
    <row r="582" spans="1:220" ht="30" customHeight="1" hidden="1">
      <c r="A582" s="222" t="s">
        <v>230</v>
      </c>
      <c s="223"/>
      <c s="223"/>
      <c s="223"/>
      <c s="223"/>
      <c s="223"/>
      <c s="223"/>
      <c s="223"/>
      <c s="223"/>
      <c s="223"/>
      <c s="223"/>
      <c s="223"/>
      <c s="223"/>
      <c s="223"/>
      <c s="223"/>
      <c s="223"/>
      <c s="223"/>
      <c s="223"/>
      <c s="223"/>
      <c s="224"/>
      <c s="246" t="s">
        <v>65</v>
      </c>
      <c s="246"/>
      <c s="246"/>
      <c s="246"/>
      <c s="246"/>
      <c s="246"/>
      <c s="246"/>
      <c s="246"/>
      <c s="246"/>
      <c s="246"/>
      <c s="246"/>
      <c s="246"/>
      <c s="246" t="s">
        <v>65</v>
      </c>
      <c s="246"/>
      <c s="246"/>
      <c s="246"/>
      <c s="246"/>
      <c s="246"/>
      <c s="246"/>
      <c s="246"/>
      <c s="246"/>
      <c s="246"/>
      <c s="246"/>
      <c s="246"/>
      <c s="246" t="s">
        <v>65</v>
      </c>
      <c s="246"/>
      <c s="246"/>
      <c s="246"/>
      <c s="246"/>
      <c s="246"/>
      <c s="246"/>
      <c s="246"/>
      <c s="246"/>
      <c s="246"/>
      <c s="246"/>
      <c s="246"/>
      <c s="262" t="s">
        <v>234</v>
      </c>
      <c s="262"/>
      <c s="262"/>
      <c s="262"/>
      <c s="262"/>
      <c s="262"/>
      <c s="262"/>
      <c s="262"/>
      <c s="262"/>
      <c s="262"/>
      <c s="262"/>
      <c s="262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364">
        <v>0</v>
      </c>
      <c s="365"/>
      <c s="365"/>
      <c s="365"/>
      <c s="365"/>
      <c s="365"/>
      <c s="365"/>
      <c s="365"/>
      <c s="365"/>
      <c s="366"/>
      <c s="231">
        <v>0</v>
      </c>
      <c s="232"/>
      <c s="232"/>
      <c s="232"/>
      <c s="232"/>
      <c s="232"/>
      <c s="232"/>
      <c s="232"/>
      <c s="232"/>
      <c s="233"/>
      <c s="231">
        <v>0</v>
      </c>
      <c s="232"/>
      <c s="232"/>
      <c s="232"/>
      <c s="232"/>
      <c s="232"/>
      <c s="232"/>
      <c s="232"/>
      <c s="232"/>
      <c s="233"/>
      <c s="549">
        <v>0</v>
      </c>
      <c s="550"/>
      <c s="550"/>
      <c s="550"/>
      <c s="550"/>
      <c s="550"/>
      <c s="550"/>
      <c s="550"/>
      <c s="550"/>
      <c s="550"/>
      <c s="550"/>
      <c s="550"/>
      <c s="551"/>
      <c s="231">
        <v>0</v>
      </c>
      <c s="232"/>
      <c s="232"/>
      <c s="232"/>
      <c s="232"/>
      <c s="232"/>
      <c s="232"/>
      <c s="232"/>
      <c s="232"/>
      <c s="232"/>
      <c s="232"/>
      <c s="233"/>
      <c s="549">
        <v>0</v>
      </c>
      <c s="550"/>
      <c s="550"/>
      <c s="550"/>
      <c s="550"/>
      <c s="550"/>
      <c s="550"/>
      <c s="550"/>
      <c s="550"/>
      <c s="550"/>
      <c s="550"/>
      <c s="550"/>
      <c s="551"/>
      <c s="231">
        <v>0</v>
      </c>
      <c s="232"/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3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</row>
    <row r="583" spans="1:220" ht="30" customHeight="1" hidden="1">
      <c r="A583" s="222" t="s">
        <v>235</v>
      </c>
      <c s="223"/>
      <c s="223"/>
      <c s="223"/>
      <c s="223"/>
      <c s="223"/>
      <c s="223"/>
      <c s="223"/>
      <c s="223"/>
      <c s="223"/>
      <c s="223"/>
      <c s="223"/>
      <c s="223"/>
      <c s="223"/>
      <c s="223"/>
      <c s="223"/>
      <c s="223"/>
      <c s="223"/>
      <c s="223"/>
      <c s="224"/>
      <c s="246" t="s">
        <v>65</v>
      </c>
      <c s="246"/>
      <c s="246"/>
      <c s="246"/>
      <c s="246"/>
      <c s="246"/>
      <c s="246"/>
      <c s="246"/>
      <c s="246"/>
      <c s="246"/>
      <c s="246"/>
      <c s="246"/>
      <c s="246" t="s">
        <v>65</v>
      </c>
      <c s="246"/>
      <c s="246"/>
      <c s="246"/>
      <c s="246"/>
      <c s="246"/>
      <c s="246"/>
      <c s="246"/>
      <c s="246"/>
      <c s="246"/>
      <c s="246"/>
      <c s="246"/>
      <c s="246" t="s">
        <v>65</v>
      </c>
      <c s="246"/>
      <c s="246"/>
      <c s="246"/>
      <c s="246"/>
      <c s="246"/>
      <c s="246"/>
      <c s="246"/>
      <c s="246"/>
      <c s="246"/>
      <c s="246"/>
      <c s="246"/>
      <c s="262" t="s">
        <v>236</v>
      </c>
      <c s="262"/>
      <c s="262"/>
      <c s="262"/>
      <c s="262"/>
      <c s="262"/>
      <c s="262"/>
      <c s="262"/>
      <c s="262"/>
      <c s="262"/>
      <c s="262"/>
      <c s="262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364">
        <v>0</v>
      </c>
      <c s="365"/>
      <c s="365"/>
      <c s="365"/>
      <c s="365"/>
      <c s="365"/>
      <c s="365"/>
      <c s="365"/>
      <c s="365"/>
      <c s="366"/>
      <c s="231">
        <v>0</v>
      </c>
      <c s="232"/>
      <c s="232"/>
      <c s="232"/>
      <c s="232"/>
      <c s="232"/>
      <c s="232"/>
      <c s="232"/>
      <c s="232"/>
      <c s="233"/>
      <c s="231">
        <v>0</v>
      </c>
      <c s="232"/>
      <c s="232"/>
      <c s="232"/>
      <c s="232"/>
      <c s="232"/>
      <c s="232"/>
      <c s="232"/>
      <c s="232"/>
      <c s="233"/>
      <c s="549">
        <v>0</v>
      </c>
      <c s="550"/>
      <c s="550"/>
      <c s="550"/>
      <c s="550"/>
      <c s="550"/>
      <c s="550"/>
      <c s="550"/>
      <c s="550"/>
      <c s="550"/>
      <c s="550"/>
      <c s="550"/>
      <c s="551"/>
      <c s="231">
        <v>0</v>
      </c>
      <c s="232"/>
      <c s="232"/>
      <c s="232"/>
      <c s="232"/>
      <c s="232"/>
      <c s="232"/>
      <c s="232"/>
      <c s="232"/>
      <c s="232"/>
      <c s="232"/>
      <c s="233"/>
      <c s="549">
        <v>0</v>
      </c>
      <c s="550"/>
      <c s="550"/>
      <c s="550"/>
      <c s="550"/>
      <c s="550"/>
      <c s="550"/>
      <c s="550"/>
      <c s="550"/>
      <c s="550"/>
      <c s="550"/>
      <c s="550"/>
      <c s="551"/>
      <c s="231">
        <v>0</v>
      </c>
      <c s="232"/>
      <c s="232"/>
      <c s="232"/>
      <c s="232"/>
      <c s="232"/>
      <c s="232"/>
      <c s="232"/>
      <c s="232"/>
      <c s="232"/>
      <c s="232"/>
      <c s="232"/>
      <c s="233"/>
      <c s="228">
        <v>0</v>
      </c>
      <c s="229"/>
      <c s="229"/>
      <c s="229"/>
      <c s="229"/>
      <c s="229"/>
      <c s="229"/>
      <c s="229"/>
      <c s="229"/>
      <c s="229"/>
      <c s="229"/>
      <c s="230"/>
      <c s="231">
        <v>0</v>
      </c>
      <c s="232"/>
      <c s="232"/>
      <c s="232"/>
      <c s="232"/>
      <c s="232"/>
      <c s="232"/>
      <c s="232"/>
      <c s="232"/>
      <c s="232"/>
      <c s="232"/>
      <c s="233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7"/>
      <c s="552">
        <f>SUM(CR581:DA583)</f>
        <v>0</v>
      </c>
      <c s="552">
        <f>SUM(DV581:EH583)</f>
        <v>0</v>
      </c>
    </row>
    <row r="584" spans="1:221" s="10" customFormat="1" ht="30.75" customHeight="1" hidden="1">
      <c r="A584"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1"/>
      <c s="501"/>
      <c s="501"/>
      <c s="501"/>
      <c s="501"/>
      <c s="501"/>
      <c s="501"/>
      <c s="501"/>
      <c s="501"/>
      <c s="501"/>
      <c s="501"/>
      <c s="501"/>
      <c s="501"/>
      <c s="501"/>
      <c s="501"/>
      <c s="501"/>
      <c s="501"/>
      <c s="501"/>
      <c s="9"/>
    </row>
    <row r="585" spans="1:218" s="7" customFormat="1" ht="23.25" customHeight="1" hidden="1">
      <c r="A585" s="86" t="s">
        <v>98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86" spans="1:218" s="7" customFormat="1" ht="15.75" customHeight="1" hidden="1">
      <c r="A586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87" spans="1:218" s="7" customFormat="1" ht="23.25" customHeight="1" hidden="1">
      <c r="A587" s="238" t="s">
        <v>99</v>
      </c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40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88" spans="1:218" s="7" customFormat="1" ht="23.25" customHeight="1" hidden="1">
      <c r="A588" s="106" t="s">
        <v>100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101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102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103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3" t="s">
        <v>60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86"/>
    </row>
    <row r="589" spans="1:218" s="7" customFormat="1" ht="23.25" customHeight="1" hidden="1">
      <c r="A589" s="242">
        <v>1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>
        <v>2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3" t="s">
        <v>104</v>
      </c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 t="s">
        <v>105</v>
      </c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60">
        <v>5</v>
      </c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499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86"/>
    </row>
    <row r="590" spans="1:218" s="7" customFormat="1" ht="23.25" customHeight="1" hidden="1">
      <c r="A590"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19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86"/>
    </row>
    <row r="591" spans="1:218" s="7" customFormat="1" ht="23.25" customHeight="1" hidden="1">
      <c r="A591"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92" spans="1:218" s="7" customFormat="1" ht="23.25" customHeight="1" hidden="1">
      <c r="A592" s="86" t="s">
        <v>106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93" spans="1:218" s="7" customFormat="1" ht="23.25" customHeight="1" hidden="1">
      <c r="A593" s="86" t="s">
        <v>107</v>
      </c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  <c s="86"/>
    </row>
    <row r="594" spans="1:218" s="7" customFormat="1" ht="20.25" customHeight="1" hidden="1">
      <c r="A594" s="114" t="s">
        <v>108</v>
      </c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595" spans="1:218" s="7" customFormat="1" ht="18.75" customHeight="1" hidden="1">
      <c r="A595" s="114" t="s">
        <v>237</v>
      </c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596" spans="1:1" s="86" customFormat="1" ht="21" customHeight="1" hidden="1">
      <c r="A596" s="86" t="s">
        <v>117</v>
      </c>
    </row>
    <row r="597" spans="1:218" s="7" customFormat="1" ht="23.25" customHeight="1" hidden="1">
      <c r="A597" s="106" t="s">
        <v>118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3" t="s">
        <v>119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246" t="s">
        <v>120</v>
      </c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</row>
    <row r="598" spans="1:218" s="7" customFormat="1" ht="12.75" customHeight="1" hidden="1">
      <c r="A598" s="242">
        <v>1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103">
        <v>2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262">
        <v>3</v>
      </c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262"/>
    </row>
    <row r="599" spans="1:218" s="10" customFormat="1" ht="33.75" customHeight="1" hidden="1">
      <c r="A599" s="307" t="s">
        <v>143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264" t="s">
        <v>144</v>
      </c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133"/>
      <c s="133"/>
      <c s="133"/>
      <c s="133"/>
      <c s="133"/>
      <c s="133"/>
      <c s="133"/>
      <c s="133"/>
      <c s="133"/>
      <c s="133"/>
      <c s="133"/>
      <c s="133"/>
      <c s="133"/>
      <c s="133"/>
      <c s="133"/>
      <c s="133"/>
    </row>
    <row r="600" spans="1:217" s="86" customFormat="1" ht="30" customHeight="1">
      <c r="A600" s="553" t="s">
        <v>238</v>
      </c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  <c s="553"/>
    </row>
    <row r="601" s="86" customFormat="1" ht="12" customHeight="1"/>
    <row r="602" spans="1:217" s="86" customFormat="1" ht="28.5" customHeight="1">
      <c r="A602" s="504" t="s">
        <v>33</v>
      </c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504"/>
      <c s="93" t="s">
        <v>239</v>
      </c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3"/>
      <c s="94" t="s">
        <v>215</v>
      </c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5"/>
      <c s="554" t="s">
        <v>240</v>
      </c>
      <c s="554"/>
      <c s="554"/>
      <c s="554"/>
      <c s="554"/>
      <c s="554"/>
      <c s="554"/>
      <c s="554"/>
      <c s="554"/>
    </row>
    <row r="603" spans="1:217" s="86" customFormat="1" ht="24" customHeight="1">
      <c r="A603" s="555" t="s">
        <v>37</v>
      </c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5"/>
      <c s="556" t="s">
        <v>38</v>
      </c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556"/>
      <c s="94" t="s">
        <v>217</v>
      </c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5"/>
      <c s="554"/>
      <c s="554"/>
      <c s="554"/>
      <c s="554"/>
      <c s="554"/>
      <c s="554"/>
      <c s="554"/>
      <c s="554"/>
      <c s="554"/>
    </row>
    <row r="604" spans="1:208" s="86" customFormat="1" ht="12" customHeight="1">
      <c r="A604"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94" t="s">
        <v>218</v>
      </c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4"/>
      <c s="95"/>
    </row>
    <row r="605" spans="1:171" s="86" customFormat="1" ht="16.5" customHeight="1">
      <c r="A605" s="512" t="s">
        <v>40</v>
      </c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</row>
    <row r="606" spans="1:171" s="86" customFormat="1" ht="16.5" customHeight="1">
      <c r="A606" s="512" t="s">
        <v>41</v>
      </c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  <c s="512"/>
    </row>
    <row r="607" s="86" customFormat="1" ht="16.5" customHeight="1"/>
    <row r="608" spans="1:217" s="86" customFormat="1" ht="31.5" customHeight="1">
      <c r="A608" s="100" t="s">
        <v>42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43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44</v>
      </c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3" t="s">
        <v>45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103" t="s">
        <v>46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241"/>
      <c s="241"/>
    </row>
    <row r="609" spans="1:217" s="86" customFormat="1" ht="18.75" customHeight="1">
      <c r="A609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47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48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18">
        <v>20</v>
      </c>
      <c s="119"/>
      <c s="119"/>
      <c s="119"/>
      <c s="120" t="s">
        <v>49</v>
      </c>
      <c s="120"/>
      <c s="120"/>
      <c s="120"/>
      <c s="116" t="s">
        <v>50</v>
      </c>
      <c s="116"/>
      <c s="116"/>
      <c s="116"/>
      <c s="117"/>
      <c s="118">
        <v>20</v>
      </c>
      <c s="119"/>
      <c s="119"/>
      <c s="119"/>
      <c s="120" t="s">
        <v>51</v>
      </c>
      <c s="120"/>
      <c s="120"/>
      <c s="120"/>
      <c s="116" t="s">
        <v>50</v>
      </c>
      <c s="116"/>
      <c s="116"/>
      <c s="116"/>
      <c s="117"/>
      <c s="118">
        <v>20</v>
      </c>
      <c s="119"/>
      <c s="119"/>
      <c s="119"/>
      <c s="120" t="s">
        <v>52</v>
      </c>
      <c s="120"/>
      <c s="120"/>
      <c s="120"/>
      <c s="116" t="s">
        <v>50</v>
      </c>
      <c s="116"/>
      <c s="116"/>
      <c s="116"/>
      <c s="117"/>
      <c s="241"/>
      <c s="241"/>
    </row>
    <row r="610" spans="1:217" s="86" customFormat="1" ht="12" customHeight="1">
      <c r="A610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5" t="s">
        <v>53</v>
      </c>
      <c s="126"/>
      <c s="126"/>
      <c s="126"/>
      <c s="126"/>
      <c s="126"/>
      <c s="126"/>
      <c s="126"/>
      <c s="126"/>
      <c s="126"/>
      <c s="126"/>
      <c s="126"/>
      <c s="127"/>
      <c s="125" t="s">
        <v>54</v>
      </c>
      <c s="126"/>
      <c s="126"/>
      <c s="126"/>
      <c s="126"/>
      <c s="126"/>
      <c s="126"/>
      <c s="126"/>
      <c s="126"/>
      <c s="126"/>
      <c s="126"/>
      <c s="126"/>
      <c s="127"/>
      <c s="125" t="s">
        <v>55</v>
      </c>
      <c s="126"/>
      <c s="126"/>
      <c s="126"/>
      <c s="126"/>
      <c s="126"/>
      <c s="126"/>
      <c s="126"/>
      <c s="126"/>
      <c s="126"/>
      <c s="126"/>
      <c s="126"/>
      <c s="127"/>
      <c s="241"/>
      <c s="241"/>
    </row>
    <row r="611" spans="1:217" s="86" customFormat="1" ht="12" customHeight="1">
      <c r="A611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479"/>
      <c s="207"/>
      <c s="207"/>
      <c s="207"/>
      <c s="207"/>
      <c s="207"/>
      <c s="207"/>
      <c s="207"/>
      <c s="207"/>
      <c s="207"/>
      <c s="207"/>
      <c s="207"/>
      <c s="207"/>
      <c s="207"/>
      <c s="480"/>
      <c s="479"/>
      <c s="207"/>
      <c s="207"/>
      <c s="207"/>
      <c s="207"/>
      <c s="207"/>
      <c s="207"/>
      <c s="207"/>
      <c s="207"/>
      <c s="207"/>
      <c s="207"/>
      <c s="207"/>
      <c s="207"/>
      <c s="207"/>
      <c s="480"/>
      <c s="479"/>
      <c s="207"/>
      <c s="207"/>
      <c s="207"/>
      <c s="207"/>
      <c s="207"/>
      <c s="207"/>
      <c s="207"/>
      <c s="207"/>
      <c s="207"/>
      <c s="207"/>
      <c s="207"/>
      <c s="207"/>
      <c s="207"/>
      <c s="480"/>
      <c s="481"/>
      <c s="207"/>
      <c s="207"/>
      <c s="207"/>
      <c s="207"/>
      <c s="207"/>
      <c s="207"/>
      <c s="207"/>
      <c s="207"/>
      <c s="207"/>
      <c s="207"/>
      <c s="207"/>
      <c s="207"/>
      <c s="207"/>
      <c s="48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0" t="s">
        <v>94</v>
      </c>
      <c s="101"/>
      <c s="101"/>
      <c s="101"/>
      <c s="101"/>
      <c s="101"/>
      <c s="101"/>
      <c s="101"/>
      <c s="101"/>
      <c s="101"/>
      <c s="102"/>
      <c s="100" t="s">
        <v>61</v>
      </c>
      <c s="101"/>
      <c s="101"/>
      <c s="101"/>
      <c s="101"/>
      <c s="101"/>
      <c s="102"/>
      <c s="125"/>
      <c s="126"/>
      <c s="126"/>
      <c s="126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6"/>
      <c s="126"/>
      <c s="126"/>
      <c s="127"/>
      <c s="241"/>
      <c s="241"/>
    </row>
    <row r="612" spans="1:217" s="86" customFormat="1" ht="30" customHeight="1">
      <c r="A612"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5"/>
      <c s="136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5"/>
      <c s="136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5"/>
      <c s="136"/>
      <c s="134" t="s">
        <v>62</v>
      </c>
      <c s="135"/>
      <c s="135"/>
      <c s="135"/>
      <c s="135"/>
      <c s="135"/>
      <c s="135"/>
      <c s="135"/>
      <c s="135"/>
      <c s="135"/>
      <c s="135"/>
      <c s="135"/>
      <c s="135"/>
      <c s="135"/>
      <c s="136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4"/>
      <c s="134"/>
      <c s="135"/>
      <c s="135"/>
      <c s="135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5"/>
      <c s="135"/>
      <c s="135"/>
      <c s="136"/>
      <c s="241"/>
      <c s="241"/>
    </row>
    <row r="613" spans="1:217" s="86" customFormat="1" ht="12.75" customHeight="1">
      <c r="A613" s="137">
        <v>1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5</v>
      </c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7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8</v>
      </c>
      <c s="138"/>
      <c s="138"/>
      <c s="138"/>
      <c s="138"/>
      <c s="138"/>
      <c s="138"/>
      <c s="138"/>
      <c s="138"/>
      <c s="138"/>
      <c s="139"/>
      <c s="137">
        <v>9</v>
      </c>
      <c s="138"/>
      <c s="138"/>
      <c s="138"/>
      <c s="138"/>
      <c s="138"/>
      <c s="139"/>
      <c s="137">
        <v>10</v>
      </c>
      <c s="138"/>
      <c s="138"/>
      <c s="138"/>
      <c s="138"/>
      <c s="138"/>
      <c s="138"/>
      <c s="138"/>
      <c s="138"/>
      <c s="138"/>
      <c s="138"/>
      <c s="138"/>
      <c s="139"/>
      <c s="137">
        <v>11</v>
      </c>
      <c s="138"/>
      <c s="138"/>
      <c s="138"/>
      <c s="138"/>
      <c s="138"/>
      <c s="138"/>
      <c s="138"/>
      <c s="138"/>
      <c s="138"/>
      <c s="138"/>
      <c s="138"/>
      <c s="139"/>
      <c s="137">
        <v>12</v>
      </c>
      <c s="138"/>
      <c s="138"/>
      <c s="138"/>
      <c s="138"/>
      <c s="138"/>
      <c s="138"/>
      <c s="138"/>
      <c s="138"/>
      <c s="138"/>
      <c s="138"/>
      <c s="138"/>
      <c s="139"/>
      <c s="557"/>
      <c s="557"/>
    </row>
    <row r="614" spans="1:217" s="86" customFormat="1" ht="4.5" customHeight="1">
      <c r="A614" s="558" t="s">
        <v>241</v>
      </c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13"/>
      <c s="514"/>
      <c s="514"/>
      <c s="514"/>
      <c s="514"/>
      <c s="514"/>
      <c s="514"/>
      <c s="514"/>
      <c s="514"/>
      <c s="514"/>
      <c s="514"/>
      <c s="514"/>
      <c s="514"/>
      <c s="514"/>
      <c s="515"/>
      <c s="513"/>
      <c s="514"/>
      <c s="514"/>
      <c s="514"/>
      <c s="514"/>
      <c s="514"/>
      <c s="514"/>
      <c s="514"/>
      <c s="514"/>
      <c s="514"/>
      <c s="514"/>
      <c s="514"/>
      <c s="514"/>
      <c s="514"/>
      <c s="515"/>
      <c s="513"/>
      <c s="514"/>
      <c s="514"/>
      <c s="514"/>
      <c s="514"/>
      <c s="514"/>
      <c s="514"/>
      <c s="514"/>
      <c s="514"/>
      <c s="514"/>
      <c s="514"/>
      <c s="514"/>
      <c s="514"/>
      <c s="514"/>
      <c s="515"/>
      <c s="513" t="s">
        <v>242</v>
      </c>
      <c s="514"/>
      <c s="514"/>
      <c s="514"/>
      <c s="514"/>
      <c s="514"/>
      <c s="514"/>
      <c s="514"/>
      <c s="514"/>
      <c s="514"/>
      <c s="514"/>
      <c s="514"/>
      <c s="514"/>
      <c s="514"/>
      <c s="515"/>
      <c s="560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1"/>
      <c s="562"/>
      <c s="246"/>
      <c s="246"/>
      <c s="246"/>
      <c s="246"/>
      <c s="246"/>
      <c s="246"/>
      <c s="246"/>
      <c s="246"/>
      <c s="246"/>
      <c s="246"/>
      <c s="246"/>
      <c s="247"/>
      <c s="247"/>
      <c s="247"/>
      <c s="247"/>
      <c s="247"/>
      <c s="247"/>
      <c s="247"/>
      <c s="563">
        <v>0</v>
      </c>
      <c s="563"/>
      <c s="563"/>
      <c s="563"/>
      <c s="563"/>
      <c s="563"/>
      <c s="563"/>
      <c s="563"/>
      <c s="563"/>
      <c s="563"/>
      <c s="563"/>
      <c s="563"/>
      <c s="563"/>
      <c s="563">
        <v>0</v>
      </c>
      <c s="563"/>
      <c s="563"/>
      <c s="563"/>
      <c s="563"/>
      <c s="563"/>
      <c s="563"/>
      <c s="563"/>
      <c s="563"/>
      <c s="563"/>
      <c s="563"/>
      <c s="563"/>
      <c s="563"/>
      <c s="563">
        <v>0</v>
      </c>
      <c s="563"/>
      <c s="563"/>
      <c s="563"/>
      <c s="563"/>
      <c s="563"/>
      <c s="563"/>
      <c s="563"/>
      <c s="563"/>
      <c s="563"/>
      <c s="563"/>
      <c s="563"/>
      <c s="563"/>
      <c s="241"/>
      <c s="241"/>
    </row>
    <row r="615" spans="1:217" s="86" customFormat="1" ht="39.75" customHeight="1">
      <c r="A615" s="558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59"/>
      <c s="537"/>
      <c s="538"/>
      <c s="538"/>
      <c s="538"/>
      <c s="538"/>
      <c s="538"/>
      <c s="538"/>
      <c s="538"/>
      <c s="538"/>
      <c s="538"/>
      <c s="538"/>
      <c s="538"/>
      <c s="538"/>
      <c s="538"/>
      <c s="539"/>
      <c s="537"/>
      <c s="538"/>
      <c s="538"/>
      <c s="538"/>
      <c s="538"/>
      <c s="538"/>
      <c s="538"/>
      <c s="538"/>
      <c s="538"/>
      <c s="538"/>
      <c s="538"/>
      <c s="538"/>
      <c s="538"/>
      <c s="538"/>
      <c s="539"/>
      <c s="537"/>
      <c s="538"/>
      <c s="538"/>
      <c s="538"/>
      <c s="538"/>
      <c s="538"/>
      <c s="538"/>
      <c s="538"/>
      <c s="538"/>
      <c s="538"/>
      <c s="538"/>
      <c s="538"/>
      <c s="538"/>
      <c s="538"/>
      <c s="539"/>
      <c s="537"/>
      <c s="538"/>
      <c s="538"/>
      <c s="538"/>
      <c s="538"/>
      <c s="538"/>
      <c s="538"/>
      <c s="538"/>
      <c s="538"/>
      <c s="538"/>
      <c s="538"/>
      <c s="538"/>
      <c s="538"/>
      <c s="538"/>
      <c s="539"/>
      <c s="219" t="s">
        <v>221</v>
      </c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564"/>
      <c s="246" t="s">
        <v>68</v>
      </c>
      <c s="246"/>
      <c s="246"/>
      <c s="246"/>
      <c s="246"/>
      <c s="246"/>
      <c s="246"/>
      <c s="246"/>
      <c s="246"/>
      <c s="246"/>
      <c s="246"/>
      <c s="247" t="s">
        <v>69</v>
      </c>
      <c s="247"/>
      <c s="247"/>
      <c s="247"/>
      <c s="247"/>
      <c s="247"/>
      <c s="247"/>
      <c s="565">
        <v>100</v>
      </c>
      <c s="565"/>
      <c s="565"/>
      <c s="565"/>
      <c s="565"/>
      <c s="565"/>
      <c s="565"/>
      <c s="565"/>
      <c s="565"/>
      <c s="565"/>
      <c s="565"/>
      <c s="565"/>
      <c s="565"/>
      <c s="563">
        <v>100</v>
      </c>
      <c s="563"/>
      <c s="563"/>
      <c s="563"/>
      <c s="563"/>
      <c s="563"/>
      <c s="563"/>
      <c s="563"/>
      <c s="563"/>
      <c s="563"/>
      <c s="563"/>
      <c s="563"/>
      <c s="563"/>
      <c s="563">
        <v>100</v>
      </c>
      <c s="563"/>
      <c s="563"/>
      <c s="563"/>
      <c s="563"/>
      <c s="563"/>
      <c s="563"/>
      <c s="563"/>
      <c s="563"/>
      <c s="563"/>
      <c s="563"/>
      <c s="563"/>
      <c s="563"/>
      <c s="241"/>
      <c s="241"/>
    </row>
    <row r="616" spans="26:217" s="86" customFormat="1" ht="12.75" customHeight="1">
      <c r="Z616"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259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566"/>
      <c s="259"/>
      <c s="259"/>
      <c s="259"/>
      <c s="259"/>
      <c s="259"/>
      <c s="259"/>
      <c s="259"/>
      <c s="259"/>
      <c s="259"/>
      <c s="259"/>
      <c s="259"/>
      <c s="567"/>
      <c s="567"/>
      <c s="567"/>
      <c s="567"/>
      <c s="567"/>
      <c s="567"/>
      <c s="567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63"/>
      <c s="241"/>
      <c s="241"/>
    </row>
    <row r="617" spans="54:74" s="86" customFormat="1" ht="12" customHeight="1">
      <c r="BB617"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  <c s="418"/>
    </row>
    <row r="618" spans="1:1" s="86" customFormat="1" ht="17.25" customHeight="1">
      <c r="A618" s="512" t="s">
        <v>80</v>
      </c>
    </row>
    <row r="619" s="86" customFormat="1" ht="12" customHeight="1"/>
    <row r="620" spans="1:217" s="86" customFormat="1" ht="40.5" customHeight="1">
      <c r="A620" s="100" t="s">
        <v>42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81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00" t="s">
        <v>82</v>
      </c>
      <c s="101"/>
      <c s="101"/>
      <c s="101"/>
      <c s="101"/>
      <c s="101"/>
      <c s="101"/>
      <c s="101"/>
      <c s="101"/>
      <c s="101"/>
      <c s="101"/>
      <c s="102"/>
      <c s="103" t="s">
        <v>83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103" t="s">
        <v>84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103" t="s">
        <v>85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241"/>
      <c s="241"/>
      <c s="241"/>
      <c s="241"/>
      <c s="241"/>
    </row>
    <row r="621" spans="1:217" s="86" customFormat="1" ht="35.25" customHeight="1">
      <c r="A621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10"/>
      <c s="100" t="s">
        <v>47</v>
      </c>
      <c s="101"/>
      <c s="101"/>
      <c s="101"/>
      <c s="101"/>
      <c s="101"/>
      <c s="101"/>
      <c s="101"/>
      <c s="101"/>
      <c s="101"/>
      <c s="102"/>
      <c s="100" t="s">
        <v>48</v>
      </c>
      <c s="101"/>
      <c s="101"/>
      <c s="101"/>
      <c s="101"/>
      <c s="101"/>
      <c s="101"/>
      <c s="101"/>
      <c s="101"/>
      <c s="101"/>
      <c s="101"/>
      <c s="101"/>
      <c s="101"/>
      <c s="101"/>
      <c s="101"/>
      <c s="102"/>
      <c s="188"/>
      <c s="189"/>
      <c s="189"/>
      <c s="189"/>
      <c s="189"/>
      <c s="189"/>
      <c s="189"/>
      <c s="189"/>
      <c s="189"/>
      <c s="190"/>
      <c s="188"/>
      <c s="189"/>
      <c s="189"/>
      <c s="189"/>
      <c s="189"/>
      <c s="189"/>
      <c s="189"/>
      <c s="189"/>
      <c s="189"/>
      <c s="190"/>
      <c s="188"/>
      <c s="189"/>
      <c s="189"/>
      <c s="189"/>
      <c s="189"/>
      <c s="189"/>
      <c s="189"/>
      <c s="189"/>
      <c s="189"/>
      <c s="190"/>
      <c s="191" t="s">
        <v>87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191" t="s">
        <v>88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191" t="s">
        <v>89</v>
      </c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2"/>
      <c s="193"/>
      <c s="241"/>
      <c s="241"/>
      <c s="241"/>
      <c s="241"/>
      <c s="241"/>
    </row>
    <row r="622" spans="1:217" s="86" customFormat="1" ht="24.75" customHeight="1">
      <c r="A622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10"/>
      <c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11">
        <v>20</v>
      </c>
      <c s="112"/>
      <c s="112"/>
      <c s="113" t="s">
        <v>49</v>
      </c>
      <c s="113"/>
      <c s="113"/>
      <c s="194" t="s">
        <v>90</v>
      </c>
      <c s="194"/>
      <c s="194"/>
      <c s="195"/>
      <c s="111">
        <v>20</v>
      </c>
      <c s="112"/>
      <c s="112"/>
      <c s="113" t="s">
        <v>51</v>
      </c>
      <c s="113"/>
      <c s="113"/>
      <c s="194" t="s">
        <v>90</v>
      </c>
      <c s="194"/>
      <c s="194"/>
      <c s="195"/>
      <c s="111">
        <v>20</v>
      </c>
      <c s="112"/>
      <c s="112"/>
      <c s="113" t="s">
        <v>52</v>
      </c>
      <c s="113"/>
      <c s="113"/>
      <c s="194" t="s">
        <v>90</v>
      </c>
      <c s="194"/>
      <c s="194"/>
      <c s="195"/>
      <c s="196" t="s">
        <v>91</v>
      </c>
      <c s="197"/>
      <c s="197"/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0"/>
      <c s="200"/>
      <c s="200"/>
      <c s="201"/>
      <c s="196" t="s">
        <v>91</v>
      </c>
      <c s="197"/>
      <c s="197"/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0"/>
      <c s="200"/>
      <c s="200"/>
      <c s="201"/>
      <c s="196" t="s">
        <v>91</v>
      </c>
      <c s="197"/>
      <c s="197"/>
      <c s="197"/>
      <c s="197"/>
      <c s="197"/>
      <c s="197"/>
      <c s="197"/>
      <c s="197"/>
      <c s="197"/>
      <c s="197"/>
      <c s="197"/>
      <c s="198"/>
      <c s="199" t="s">
        <v>92</v>
      </c>
      <c s="200"/>
      <c s="200"/>
      <c s="200"/>
      <c s="200"/>
      <c s="200"/>
      <c s="200"/>
      <c s="200"/>
      <c s="200"/>
      <c s="200"/>
      <c s="200"/>
      <c s="200"/>
      <c s="200"/>
      <c s="201"/>
      <c s="241"/>
      <c s="241"/>
      <c s="241"/>
      <c s="241"/>
      <c s="241"/>
    </row>
    <row r="623" spans="1:217" s="86" customFormat="1" ht="24.75" customHeight="1">
      <c r="A623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3"/>
      <c s="123"/>
      <c s="124"/>
      <c s="108"/>
      <c s="109"/>
      <c s="109"/>
      <c s="109"/>
      <c s="109"/>
      <c s="109"/>
      <c s="109"/>
      <c s="109"/>
      <c s="109"/>
      <c s="109"/>
      <c s="110"/>
      <c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25" t="s">
        <v>226</v>
      </c>
      <c s="126"/>
      <c s="126"/>
      <c s="126"/>
      <c s="126"/>
      <c s="126"/>
      <c s="126"/>
      <c s="126"/>
      <c s="126"/>
      <c s="127"/>
      <c s="125" t="s">
        <v>54</v>
      </c>
      <c s="126"/>
      <c s="126"/>
      <c s="126"/>
      <c s="126"/>
      <c s="126"/>
      <c s="126"/>
      <c s="126"/>
      <c s="126"/>
      <c s="127"/>
      <c s="125" t="s">
        <v>55</v>
      </c>
      <c s="126"/>
      <c s="126"/>
      <c s="126"/>
      <c s="126"/>
      <c s="126"/>
      <c s="126"/>
      <c s="126"/>
      <c s="126"/>
      <c s="127"/>
      <c s="202"/>
      <c s="194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4"/>
      <c s="205"/>
      <c s="241"/>
      <c s="241"/>
      <c s="241"/>
      <c s="241"/>
      <c s="241"/>
    </row>
    <row r="624" spans="1:217" s="86" customFormat="1" ht="24.75" customHeight="1">
      <c r="A624" s="108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09"/>
      <c s="110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206"/>
      <c s="207"/>
      <c s="207"/>
      <c s="207"/>
      <c s="207"/>
      <c s="207"/>
      <c s="207"/>
      <c s="207"/>
      <c s="207"/>
      <c s="207"/>
      <c s="207"/>
      <c s="208"/>
      <c s="108"/>
      <c s="109"/>
      <c s="109"/>
      <c s="109"/>
      <c s="109"/>
      <c s="109"/>
      <c s="109"/>
      <c s="109"/>
      <c s="109"/>
      <c s="109"/>
      <c s="110"/>
      <c s="100" t="s">
        <v>94</v>
      </c>
      <c s="101"/>
      <c s="101"/>
      <c s="101"/>
      <c s="101"/>
      <c s="101"/>
      <c s="101"/>
      <c s="101"/>
      <c s="101"/>
      <c s="102"/>
      <c s="100" t="s">
        <v>61</v>
      </c>
      <c s="101"/>
      <c s="101"/>
      <c s="101"/>
      <c s="101"/>
      <c s="102"/>
      <c s="125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7"/>
      <c s="125"/>
      <c s="126"/>
      <c s="126"/>
      <c s="126"/>
      <c s="126"/>
      <c s="126"/>
      <c s="126"/>
      <c s="126"/>
      <c s="126"/>
      <c s="127"/>
      <c s="202"/>
      <c s="194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4"/>
      <c s="204"/>
      <c s="205"/>
      <c s="202"/>
      <c s="194"/>
      <c s="194"/>
      <c s="194"/>
      <c s="194"/>
      <c s="194"/>
      <c s="194"/>
      <c s="194"/>
      <c s="194"/>
      <c s="194"/>
      <c s="194"/>
      <c s="194"/>
      <c s="195"/>
      <c s="203"/>
      <c s="204"/>
      <c s="204"/>
      <c s="204"/>
      <c s="204"/>
      <c s="204"/>
      <c s="204"/>
      <c s="204"/>
      <c s="204"/>
      <c s="204"/>
      <c s="204"/>
      <c s="204"/>
      <c s="204"/>
      <c s="205"/>
      <c s="241"/>
      <c s="241"/>
      <c s="241"/>
      <c s="241"/>
      <c s="241"/>
    </row>
    <row r="625" spans="1:217" s="86" customFormat="1" ht="30" customHeight="1">
      <c r="A625" s="122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3"/>
      <c s="124"/>
      <c s="134" t="s">
        <v>62</v>
      </c>
      <c s="135"/>
      <c s="135"/>
      <c s="135"/>
      <c s="135"/>
      <c s="135"/>
      <c s="135"/>
      <c s="135"/>
      <c s="135"/>
      <c s="135"/>
      <c s="135"/>
      <c s="136"/>
      <c s="134" t="s">
        <v>62</v>
      </c>
      <c s="135"/>
      <c s="135"/>
      <c s="135"/>
      <c s="135"/>
      <c s="135"/>
      <c s="135"/>
      <c s="135"/>
      <c s="135"/>
      <c s="135"/>
      <c s="135"/>
      <c s="136"/>
      <c s="134" t="s">
        <v>62</v>
      </c>
      <c s="135"/>
      <c s="135"/>
      <c s="135"/>
      <c s="135"/>
      <c s="135"/>
      <c s="135"/>
      <c s="135"/>
      <c s="135"/>
      <c s="135"/>
      <c s="135"/>
      <c s="136"/>
      <c s="134" t="s">
        <v>62</v>
      </c>
      <c s="135"/>
      <c s="135"/>
      <c s="135"/>
      <c s="135"/>
      <c s="135"/>
      <c s="135"/>
      <c s="135"/>
      <c s="135"/>
      <c s="135"/>
      <c s="135"/>
      <c s="136"/>
      <c s="122"/>
      <c s="123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3"/>
      <c s="123"/>
      <c s="123"/>
      <c s="123"/>
      <c s="124"/>
      <c s="122"/>
      <c s="123"/>
      <c s="123"/>
      <c s="123"/>
      <c s="123"/>
      <c s="124"/>
      <c s="134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6"/>
      <c s="134"/>
      <c s="135"/>
      <c s="135"/>
      <c s="135"/>
      <c s="135"/>
      <c s="135"/>
      <c s="135"/>
      <c s="135"/>
      <c s="135"/>
      <c s="136"/>
      <c s="209"/>
      <c s="210"/>
      <c s="210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3"/>
      <c s="213"/>
      <c s="213"/>
      <c s="214"/>
      <c s="209"/>
      <c s="210"/>
      <c s="210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3"/>
      <c s="213"/>
      <c s="213"/>
      <c s="214"/>
      <c s="209"/>
      <c s="210"/>
      <c s="210"/>
      <c s="210"/>
      <c s="210"/>
      <c s="210"/>
      <c s="210"/>
      <c s="210"/>
      <c s="210"/>
      <c s="210"/>
      <c s="210"/>
      <c s="210"/>
      <c s="211"/>
      <c s="212"/>
      <c s="213"/>
      <c s="213"/>
      <c s="213"/>
      <c s="213"/>
      <c s="213"/>
      <c s="213"/>
      <c s="213"/>
      <c s="213"/>
      <c s="213"/>
      <c s="213"/>
      <c s="213"/>
      <c s="213"/>
      <c s="214"/>
      <c s="241"/>
      <c s="241"/>
      <c s="241"/>
      <c s="241"/>
      <c s="241"/>
    </row>
    <row r="626" spans="1:217" s="86" customFormat="1" ht="17.25" customHeight="1">
      <c r="A626" s="137">
        <v>1</v>
      </c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9"/>
      <c s="137">
        <v>2</v>
      </c>
      <c s="138"/>
      <c s="138"/>
      <c s="138"/>
      <c s="138"/>
      <c s="138"/>
      <c s="138"/>
      <c s="138"/>
      <c s="138"/>
      <c s="138"/>
      <c s="138"/>
      <c s="139"/>
      <c s="137">
        <v>5</v>
      </c>
      <c s="138"/>
      <c s="138"/>
      <c s="138"/>
      <c s="138"/>
      <c s="138"/>
      <c s="138"/>
      <c s="138"/>
      <c s="138"/>
      <c s="138"/>
      <c s="138"/>
      <c s="139"/>
      <c s="137">
        <v>7</v>
      </c>
      <c s="138"/>
      <c s="138"/>
      <c s="138"/>
      <c s="138"/>
      <c s="138"/>
      <c s="138"/>
      <c s="138"/>
      <c s="138"/>
      <c s="138"/>
      <c s="139"/>
      <c s="137">
        <v>8</v>
      </c>
      <c s="138"/>
      <c s="138"/>
      <c s="138"/>
      <c s="138"/>
      <c s="138"/>
      <c s="138"/>
      <c s="138"/>
      <c s="138"/>
      <c s="139"/>
      <c s="137">
        <v>9</v>
      </c>
      <c s="138"/>
      <c s="138"/>
      <c s="138"/>
      <c s="138"/>
      <c s="139"/>
      <c s="137">
        <v>10</v>
      </c>
      <c s="138"/>
      <c s="138"/>
      <c s="138"/>
      <c s="138"/>
      <c s="138"/>
      <c s="138"/>
      <c s="138"/>
      <c s="138"/>
      <c s="139"/>
      <c s="137">
        <v>11</v>
      </c>
      <c s="138"/>
      <c s="138"/>
      <c s="138"/>
      <c s="138"/>
      <c s="138"/>
      <c s="138"/>
      <c s="138"/>
      <c s="138"/>
      <c s="139"/>
      <c s="137">
        <v>12</v>
      </c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8"/>
      <c s="138"/>
      <c s="139"/>
      <c s="137">
        <v>17</v>
      </c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8"/>
      <c s="138"/>
      <c s="139"/>
      <c s="137">
        <v>19</v>
      </c>
      <c s="138"/>
      <c s="138"/>
      <c s="138"/>
      <c s="138"/>
      <c s="138"/>
      <c s="138"/>
      <c s="138"/>
      <c s="138"/>
      <c s="138"/>
      <c s="138"/>
      <c s="138"/>
      <c s="138"/>
      <c s="138"/>
      <c s="139"/>
      <c s="137">
        <v>16</v>
      </c>
      <c s="138"/>
      <c s="138"/>
      <c s="138"/>
      <c s="138"/>
      <c s="138"/>
      <c s="138"/>
      <c s="138"/>
      <c s="138"/>
      <c s="138"/>
      <c s="138"/>
      <c s="138"/>
      <c s="139"/>
      <c s="137">
        <v>21</v>
      </c>
      <c s="138"/>
      <c s="138"/>
      <c s="138"/>
      <c s="138"/>
      <c s="138"/>
      <c s="138"/>
      <c s="138"/>
      <c s="138"/>
      <c s="138"/>
      <c s="138"/>
      <c s="138"/>
      <c s="138"/>
      <c s="139"/>
      <c s="557"/>
      <c s="557"/>
      <c s="557"/>
      <c s="557"/>
      <c s="557"/>
    </row>
    <row r="627" spans="1:220" s="86" customFormat="1" ht="68.25" customHeight="1">
      <c r="A627" s="492" t="s">
        <v>243</v>
      </c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120"/>
      <c s="493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 t="s">
        <v>242</v>
      </c>
      <c s="246"/>
      <c s="246"/>
      <c s="246"/>
      <c s="246"/>
      <c s="246"/>
      <c s="246"/>
      <c s="246"/>
      <c s="246"/>
      <c s="246"/>
      <c s="246"/>
      <c s="246"/>
      <c s="219" t="s">
        <v>95</v>
      </c>
      <c s="220"/>
      <c s="220"/>
      <c s="220"/>
      <c s="220"/>
      <c s="220"/>
      <c s="220"/>
      <c s="220"/>
      <c s="220"/>
      <c s="220"/>
      <c s="221"/>
      <c s="206" t="s">
        <v>96</v>
      </c>
      <c s="207"/>
      <c s="207"/>
      <c s="207"/>
      <c s="207"/>
      <c s="207"/>
      <c s="207"/>
      <c s="207"/>
      <c s="207"/>
      <c s="208"/>
      <c s="222" t="s">
        <v>97</v>
      </c>
      <c s="223"/>
      <c s="223"/>
      <c s="223"/>
      <c s="223"/>
      <c s="224"/>
      <c s="549">
        <v>60</v>
      </c>
      <c s="568"/>
      <c s="568"/>
      <c s="568"/>
      <c s="568"/>
      <c s="568"/>
      <c s="568"/>
      <c s="568"/>
      <c s="568"/>
      <c s="569"/>
      <c s="228">
        <v>60</v>
      </c>
      <c s="570"/>
      <c s="570"/>
      <c s="570"/>
      <c s="570"/>
      <c s="570"/>
      <c s="570"/>
      <c s="570"/>
      <c s="570"/>
      <c s="571"/>
      <c s="228">
        <v>60</v>
      </c>
      <c s="570"/>
      <c s="570"/>
      <c s="570"/>
      <c s="570"/>
      <c s="570"/>
      <c s="570"/>
      <c s="570"/>
      <c s="570"/>
      <c s="571"/>
      <c s="549">
        <v>333144</v>
      </c>
      <c s="572"/>
      <c s="572"/>
      <c s="572"/>
      <c s="572"/>
      <c s="572"/>
      <c s="572"/>
      <c s="572"/>
      <c s="572"/>
      <c s="572"/>
      <c s="572"/>
      <c s="572"/>
      <c s="572"/>
      <c s="573"/>
      <c s="231">
        <v>0</v>
      </c>
      <c s="496"/>
      <c s="496"/>
      <c s="496"/>
      <c s="496"/>
      <c s="496"/>
      <c s="496"/>
      <c s="496"/>
      <c s="496"/>
      <c s="496"/>
      <c s="496"/>
      <c s="496"/>
      <c s="496"/>
      <c s="496"/>
      <c s="497"/>
      <c s="228">
        <v>444192</v>
      </c>
      <c s="229"/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496"/>
      <c s="496"/>
      <c s="496"/>
      <c s="496"/>
      <c s="496"/>
      <c s="496"/>
      <c s="496"/>
      <c s="496"/>
      <c s="496"/>
      <c s="496"/>
      <c s="496"/>
      <c s="496"/>
      <c s="496"/>
      <c s="497"/>
      <c s="228">
        <v>444192</v>
      </c>
      <c s="229"/>
      <c s="229"/>
      <c s="229"/>
      <c s="229"/>
      <c s="229"/>
      <c s="229"/>
      <c s="229"/>
      <c s="229"/>
      <c s="229"/>
      <c s="229"/>
      <c s="229"/>
      <c s="230"/>
      <c s="231">
        <v>0</v>
      </c>
      <c s="496"/>
      <c s="496"/>
      <c s="496"/>
      <c s="496"/>
      <c s="496"/>
      <c s="496"/>
      <c s="496"/>
      <c s="496"/>
      <c s="496"/>
      <c s="496"/>
      <c s="496"/>
      <c s="496"/>
      <c s="497"/>
      <c s="241"/>
      <c s="241"/>
      <c s="241"/>
      <c s="241"/>
      <c s="241"/>
      <c r="HK627" s="574">
        <f>CT627</f>
        <v>60</v>
      </c>
      <c s="574">
        <f>DX627</f>
        <v>333144</v>
      </c>
    </row>
    <row r="628" spans="54:76" s="86" customFormat="1" ht="12" customHeight="1">
      <c r="BB628"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  <c s="237"/>
    </row>
    <row r="629" s="86" customFormat="1" ht="12" customHeight="1"/>
    <row r="630" spans="1:1" s="86" customFormat="1" ht="14.25" customHeight="1">
      <c r="A630" s="86" t="s">
        <v>98</v>
      </c>
    </row>
    <row r="631" s="86" customFormat="1" ht="12" customHeight="1"/>
    <row r="632" spans="1:161" s="86" customFormat="1" ht="12.75" customHeight="1">
      <c r="A632" s="238" t="s">
        <v>99</v>
      </c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39"/>
      <c s="240"/>
    </row>
    <row r="633" spans="1:217" s="86" customFormat="1" ht="12.75" customHeight="1">
      <c r="A633" s="106" t="s">
        <v>100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101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102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 t="s">
        <v>103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3" t="s">
        <v>60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</row>
    <row r="634" spans="1:217" s="86" customFormat="1" ht="12.75" customHeight="1">
      <c r="A634" s="242">
        <v>1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>
        <v>2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3" t="s">
        <v>104</v>
      </c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 t="s">
        <v>105</v>
      </c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43"/>
      <c s="260">
        <v>5</v>
      </c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261"/>
      <c s="499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  <c s="244"/>
    </row>
    <row r="635" spans="1:217" s="86" customFormat="1" ht="12.75" customHeight="1">
      <c r="A635"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47"/>
      <c s="219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0"/>
      <c s="22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  <c s="241"/>
    </row>
    <row r="636" s="86" customFormat="1" ht="12" customHeight="1"/>
    <row r="637" spans="1:1" s="86" customFormat="1" ht="18.75" customHeight="1">
      <c r="A637" s="86" t="s">
        <v>106</v>
      </c>
    </row>
    <row r="638" spans="1:1" s="86" customFormat="1" ht="18.75" customHeight="1">
      <c r="A638" s="86" t="s">
        <v>107</v>
      </c>
    </row>
    <row r="639" spans="1:217" s="86" customFormat="1" ht="18.75" customHeight="1">
      <c r="A639" s="114" t="s">
        <v>108</v>
      </c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</row>
    <row r="640" spans="1:217" s="86" customFormat="1" ht="18.75" customHeight="1">
      <c r="A640" s="251" t="s">
        <v>209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</row>
    <row r="641" spans="1:221" ht="18.75" customHeight="1">
      <c r="A641" s="251" t="s">
        <v>210</v>
      </c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s="251"/>
      <c r="HM641" s="86"/>
    </row>
    <row r="642" spans="1:221" ht="18.75" customHeight="1">
      <c r="A642" s="114" t="s">
        <v>244</v>
      </c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s="114"/>
      <c r="HM642" s="86"/>
    </row>
    <row r="643" spans="1:221" ht="18.75" customHeight="1">
      <c r="A643"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s="575"/>
      <c r="HM643" s="86"/>
    </row>
    <row r="644" spans="1:1 221:221" ht="18.75" customHeight="1">
      <c r="A644" s="86" t="s">
        <v>117</v>
      </c>
      <c r="HM644" s="86"/>
    </row>
    <row r="645" spans="1:218" s="241" customFormat="1" ht="30" customHeight="1">
      <c r="A645" s="106" t="s">
        <v>118</v>
      </c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6"/>
      <c s="103" t="s">
        <v>119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246" t="s">
        <v>120</v>
      </c>
      <c s="246"/>
      <c s="246"/>
      <c s="246"/>
      <c s="246"/>
      <c s="246"/>
      <c s="246"/>
      <c s="246"/>
      <c s="246"/>
      <c s="246"/>
      <c s="246"/>
      <c s="246"/>
      <c s="246"/>
      <c s="246"/>
      <c s="246"/>
      <c s="246"/>
    </row>
    <row r="646" spans="1:218" s="241" customFormat="1" ht="12.75" customHeight="1">
      <c r="A646" s="242">
        <v>1</v>
      </c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242"/>
      <c s="103">
        <v>2</v>
      </c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4"/>
      <c s="105"/>
      <c s="262">
        <v>3</v>
      </c>
      <c s="262"/>
      <c s="262"/>
      <c s="262"/>
      <c s="262"/>
      <c s="262"/>
      <c s="262"/>
      <c s="262"/>
      <c s="262"/>
      <c s="262"/>
      <c s="262"/>
      <c s="262"/>
      <c s="262"/>
      <c s="262"/>
      <c s="262"/>
      <c s="262"/>
    </row>
    <row r="647" spans="1:221" ht="45.75" customHeight="1">
      <c r="A647" s="307" t="s">
        <v>143</v>
      </c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307"/>
      <c s="264" t="s">
        <v>144</v>
      </c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264"/>
      <c s="133"/>
      <c s="133"/>
      <c s="133"/>
      <c s="133"/>
      <c s="133"/>
      <c s="133"/>
      <c s="133"/>
      <c s="133"/>
      <c s="133"/>
      <c s="133"/>
      <c s="133"/>
      <c s="133"/>
      <c s="133"/>
      <c s="133"/>
      <c s="133"/>
      <c s="133"/>
      <c r="HM647" s="86"/>
    </row>
    <row r="648" spans="1:221" s="10" customFormat="1" ht="12" customHeight="1">
      <c r="A648"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0"/>
      <c s="501"/>
      <c s="501"/>
      <c s="501"/>
      <c s="501"/>
      <c s="501"/>
      <c s="501"/>
      <c s="501"/>
      <c s="501"/>
      <c s="501"/>
      <c s="501"/>
      <c s="501"/>
      <c s="501"/>
      <c s="501"/>
      <c s="501"/>
      <c s="501"/>
      <c s="501"/>
      <c s="501"/>
      <c s="501"/>
      <c s="9"/>
    </row>
    <row r="649" spans="1:220" ht="12" customHeight="1">
      <c r="A649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</row>
    <row r="650" spans="1:220" ht="21" customHeight="1">
      <c r="A650" s="88" t="s">
        <v>245</v>
      </c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88"/>
      <c s="576"/>
      <c s="576"/>
    </row>
    <row r="651" spans="1:220" ht="12" customHeight="1">
      <c r="A651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</row>
    <row r="652" spans="1:220" ht="21" customHeight="1">
      <c r="A652" s="577" t="s">
        <v>246</v>
      </c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9"/>
      <c s="579"/>
    </row>
    <row r="653" spans="1:220" ht="21" customHeight="1">
      <c r="A653" s="577" t="s">
        <v>247</v>
      </c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9"/>
      <c s="579"/>
      <c s="579"/>
      <c s="579"/>
      <c s="579"/>
      <c s="579"/>
      <c s="579"/>
      <c s="579"/>
      <c s="579"/>
      <c s="579"/>
      <c s="579"/>
      <c s="579"/>
      <c s="579"/>
      <c s="579"/>
      <c s="579"/>
      <c s="579"/>
      <c s="579"/>
      <c s="579"/>
      <c s="579"/>
      <c s="579"/>
      <c s="579"/>
      <c s="579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79"/>
      <c s="579"/>
    </row>
    <row r="654" spans="1:220" ht="21" customHeight="1">
      <c r="A654" s="577" t="s">
        <v>248</v>
      </c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9"/>
      <c s="579"/>
      <c s="579"/>
      <c s="579"/>
      <c s="579"/>
      <c s="579"/>
      <c s="579"/>
      <c s="579"/>
      <c s="579"/>
      <c s="579"/>
      <c s="579"/>
      <c s="579"/>
      <c s="579"/>
      <c s="579"/>
      <c s="579"/>
      <c s="579"/>
      <c s="579"/>
      <c s="579"/>
      <c s="579"/>
      <c s="579"/>
      <c s="579"/>
      <c s="579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80"/>
      <c s="579"/>
      <c s="579"/>
    </row>
    <row r="655" spans="1:220" ht="21" customHeight="1">
      <c r="A655" s="76" t="s">
        <v>249</v>
      </c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79"/>
      <c s="579"/>
    </row>
    <row r="656" spans="1:220" ht="21" customHeight="1">
      <c r="A656" s="10" t="s">
        <v>250</v>
      </c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657" spans="1:220" ht="12" customHeight="1">
      <c r="A657"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658" spans="1:220" ht="29.25" customHeight="1">
      <c r="A658" s="582" t="s">
        <v>251</v>
      </c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 t="s">
        <v>252</v>
      </c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 t="s">
        <v>253</v>
      </c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3"/>
      <c s="583"/>
    </row>
    <row r="659" spans="1:220" ht="32.25" customHeight="1">
      <c r="A659" s="584" t="s">
        <v>254</v>
      </c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6"/>
      <c s="587" t="s">
        <v>255</v>
      </c>
      <c s="588"/>
      <c s="588"/>
      <c s="588"/>
      <c s="588"/>
      <c s="588"/>
      <c s="588"/>
      <c s="588"/>
      <c s="588"/>
      <c s="588"/>
      <c s="588"/>
      <c s="588"/>
      <c s="588"/>
      <c s="588"/>
      <c s="588"/>
      <c s="588"/>
      <c s="589"/>
      <c s="590" t="s">
        <v>256</v>
      </c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1"/>
      <c s="592"/>
      <c s="583"/>
      <c s="583"/>
    </row>
    <row r="660" spans="1:220" ht="32.25" customHeight="1">
      <c r="A660" s="584" t="s">
        <v>257</v>
      </c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6"/>
      <c s="582" t="s">
        <v>258</v>
      </c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93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4"/>
      <c s="595"/>
      <c s="596"/>
      <c s="596"/>
    </row>
    <row r="661" spans="1:223" ht="32.25" customHeight="1">
      <c r="A661" s="584" t="s">
        <v>259</v>
      </c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5"/>
      <c s="586"/>
      <c s="582" t="s">
        <v>260</v>
      </c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82"/>
      <c s="597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8"/>
      <c s="599"/>
      <c s="600" t="s">
        <v>261</v>
      </c>
      <c s="600" t="s">
        <v>262</v>
      </c>
      <c s="600" t="s">
        <v>263</v>
      </c>
      <c s="600" t="s">
        <v>264</v>
      </c>
      <c s="600" t="s">
        <v>265</v>
      </c>
    </row>
    <row r="662" spans="1:223" ht="20.25" customHeight="1">
      <c r="A662"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601" t="s">
        <v>231</v>
      </c>
      <c s="602">
        <f>SUM(CR72:DA75)+SUM(CR172:DA182)</f>
        <v>146</v>
      </c>
      <c s="603">
        <f>SUM(DV72:EH75)+SUM(DV172:EH182)</f>
        <v>19549574.060000002</v>
      </c>
      <c s="603">
        <f>SUM(EU72:FG75)+SUM(EU172:FG182)</f>
        <v>19541596.710000001</v>
      </c>
      <c s="603">
        <f>SUM(FU72:GF75)+SUM(FU172:GF182)</f>
        <v>19568233.68</v>
      </c>
    </row>
    <row r="663" spans="1:223" ht="22.5" customHeight="1">
      <c r="A663" s="76" t="s">
        <v>266</v>
      </c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578"/>
      <c s="601" t="s">
        <v>234</v>
      </c>
      <c s="602">
        <f>SUM(CR277:DA287)</f>
        <v>122</v>
      </c>
      <c s="603">
        <f>SUM(DV277:EH287)</f>
        <v>16351262.58</v>
      </c>
      <c s="603">
        <f>SUM(EU277:FG287)</f>
        <v>16300879.710000001</v>
      </c>
      <c s="603">
        <f>SUM(FU277:GF287)</f>
        <v>16323290.43</v>
      </c>
    </row>
    <row r="664" spans="1:223" ht="22.5" customHeight="1">
      <c r="A664" s="76" t="s">
        <v>267</v>
      </c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577"/>
      <c s="604" t="s">
        <v>268</v>
      </c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5" t="s">
        <v>236</v>
      </c>
      <c s="606">
        <f>SUM(CR385:DA396)</f>
        <v>0</v>
      </c>
      <c s="607">
        <f>SUM(DV385:EH396)</f>
        <v>0</v>
      </c>
      <c s="607">
        <f>SUM(EU385:FG396)</f>
        <v>0</v>
      </c>
      <c s="607">
        <f>SUM(FU385:GF396)</f>
        <v>0</v>
      </c>
    </row>
    <row r="665" spans="1:224" ht="22.5" customHeight="1">
      <c r="A665" s="76" t="s">
        <v>269</v>
      </c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10"/>
      <c s="10"/>
      <c s="608" t="s">
        <v>270</v>
      </c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8"/>
      <c s="609"/>
      <c s="610" t="s">
        <v>271</v>
      </c>
      <c s="610">
        <f>SUM(CR467:DA473)</f>
        <v>17510</v>
      </c>
      <c s="603">
        <f>SUM(DV467:EH473)</f>
        <v>976095</v>
      </c>
      <c s="603">
        <f>SUM(EU467:FG473)</f>
        <v>816590</v>
      </c>
      <c s="603">
        <f>SUM(FU467:GF473)</f>
        <v>816590</v>
      </c>
      <c/>
    </row>
    <row r="666" spans="1:223" ht="37.5" customHeight="1">
      <c r="A666" s="76" t="s">
        <v>272</v>
      </c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577"/>
      <c s="611" t="s">
        <v>273</v>
      </c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2"/>
      <c s="613"/>
      <c s="601" t="s">
        <v>274</v>
      </c>
      <c s="614">
        <f>CT627</f>
        <v>60</v>
      </c>
      <c s="603">
        <f>DX627</f>
        <v>333144</v>
      </c>
      <c s="603">
        <f>FA627</f>
        <v>444192</v>
      </c>
      <c s="603">
        <f>GD627</f>
        <v>444192</v>
      </c>
    </row>
    <row r="667" spans="1:223" ht="24.75" customHeight="1">
      <c r="A667" s="76" t="s">
        <v>275</v>
      </c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615"/>
      <c s="615"/>
      <c s="615"/>
      <c s="615"/>
      <c s="615"/>
      <c s="615"/>
      <c s="615"/>
      <c s="615"/>
      <c s="615"/>
      <c s="615"/>
      <c s="615"/>
      <c s="615"/>
      <c s="615"/>
      <c s="615"/>
      <c s="615"/>
      <c s="615"/>
      <c s="615"/>
      <c s="615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81"/>
      <c s="579"/>
      <c s="579"/>
      <c s="579"/>
      <c s="579"/>
      <c s="579"/>
    </row>
    <row r="668" spans="1:223" ht="19.5" customHeight="1" thickBot="1">
      <c r="A668"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616"/>
      <c s="617" t="s">
        <v>276</v>
      </c>
      <c s="85" t="s">
        <v>277</v>
      </c>
      <c s="85" t="s">
        <v>278</v>
      </c>
    </row>
    <row r="669" spans="1:223" ht="21.75" customHeight="1" thickBot="1">
      <c r="A669" s="618" t="s">
        <v>279</v>
      </c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8"/>
      <c s="619"/>
      <c s="620">
        <f>DV75+SUM(DV172:EH182)+SUM(DV277:EH287)+SUM(DV385:EH396)+SUM(DV467:EH473)+SUM(DV581:EH583)+DX627</f>
        <v>37210075.640000001</v>
      </c>
      <c s="621"/>
      <c s="621"/>
      <c s="621"/>
      <c s="621"/>
      <c s="621"/>
      <c s="621"/>
      <c s="621"/>
      <c s="621"/>
      <c s="621"/>
      <c s="621"/>
      <c s="621"/>
      <c s="621"/>
      <c s="621"/>
      <c s="621"/>
      <c s="621"/>
      <c s="621"/>
      <c s="621"/>
      <c s="621"/>
      <c s="621"/>
      <c s="621"/>
      <c s="622"/>
      <c s="623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604"/>
      <c s="10"/>
      <c s="624" t="s">
        <v>280</v>
      </c>
      <c s="625">
        <f>HM662+HM663+HM664+HM665+HM666</f>
        <v>37210075.640000001</v>
      </c>
      <c s="625">
        <f>SUM(EU72:FG75)+SUM(EU172:FG182)+SUM(EU277:FG287)+SUM(EU385:FG396)+SUM(EU467:FG473)+SUM(EU581:FG583)+FA627</f>
        <v>37103258.420000002</v>
      </c>
      <c s="625">
        <f>SUM(FU72:GF75)+SUM(FU172:GF182)+SUM(FU277:GF287)+SUM(FU385:GF396)+SUM(FU467:GF473)+SUM(FU581:GF583)+GD627</f>
        <v>37152306.109999999</v>
      </c>
    </row>
    <row r="670" spans="1:223" ht="21.75" customHeight="1">
      <c r="A670" s="626" t="s">
        <v>281</v>
      </c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10"/>
      <c s="627" t="s">
        <v>282</v>
      </c>
      <c s="625">
        <v>37210075.640000001</v>
      </c>
      <c s="628">
        <v>37103258.419999994</v>
      </c>
      <c s="628">
        <v>37152306.109999999</v>
      </c>
    </row>
    <row r="671" spans="1:223" ht="18" customHeight="1">
      <c r="A671"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629" t="s">
        <v>283</v>
      </c>
      <c s="630">
        <f>HM670-HM669</f>
        <v>0</v>
      </c>
      <c s="630">
        <f t="shared" si="4" ref="HN671:HO671">HN670-HN669</f>
        <v>0</v>
      </c>
      <c s="630">
        <f t="shared" si="4"/>
        <v>0</v>
      </c>
    </row>
    <row r="672" spans="1:223" ht="18" customHeight="1">
      <c r="A672" s="76" t="s">
        <v>284</v>
      </c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10"/>
      <c s="631"/>
      <c s="441">
        <f>HM670-FQ669</f>
        <v>0</v>
      </c>
      <c s="85"/>
      <c s="85"/>
    </row>
    <row r="673" spans="1:223" ht="18" customHeight="1">
      <c r="A673"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76"/>
      <c s="10"/>
      <c s="10" t="s">
        <v>285</v>
      </c>
      <c s="632">
        <v>36868514.640000001</v>
      </c>
      <c s="632">
        <v>36286668.420000002</v>
      </c>
      <c s="632">
        <v>37152306.109999999</v>
      </c>
    </row>
    <row r="674" spans="1:223" ht="12" customHeight="1">
      <c r="A674"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632">
        <v>341561</v>
      </c>
      <c s="632">
        <v>816590</v>
      </c>
      <c s="632">
        <v>0</v>
      </c>
    </row>
    <row r="675" spans="1:223" ht="36.75" customHeight="1">
      <c r="A675" s="465" t="s">
        <v>286</v>
      </c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465"/>
      <c s="10"/>
      <c s="626" t="s">
        <v>287</v>
      </c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26"/>
      <c s="633"/>
      <c s="633"/>
      <c s="633"/>
      <c s="633"/>
      <c s="633"/>
      <c s="633"/>
      <c s="633"/>
      <c s="633"/>
      <c s="633"/>
      <c s="633"/>
      <c s="633"/>
      <c s="633"/>
      <c s="633"/>
      <c s="633"/>
      <c s="633"/>
      <c s="633"/>
      <c s="633"/>
      <c s="633"/>
      <c s="633"/>
      <c s="633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441">
        <f>HM669-HM673-HM674</f>
        <v>0</v>
      </c>
      <c s="441">
        <f t="shared" si="5" ref="HN675:HO675">HN669-HN673-HN674</f>
        <v>0</v>
      </c>
      <c s="441">
        <f t="shared" si="5"/>
        <v>0</v>
      </c>
    </row>
    <row r="676" spans="1:220" ht="21" customHeight="1">
      <c r="A676"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634" t="s">
        <v>288</v>
      </c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577"/>
      <c s="577"/>
      <c s="577"/>
      <c s="577"/>
      <c s="577"/>
      <c s="577"/>
      <c s="577"/>
      <c s="577"/>
      <c s="577"/>
      <c s="10"/>
      <c s="634" t="s">
        <v>289</v>
      </c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634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577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  <c s="10"/>
    </row>
    <row r="677" spans="1:220" ht="31.5" customHeight="1">
      <c r="A677"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  <c s="87"/>
    </row>
    <row r="683" spans="95:95" ht="12" customHeight="1">
      <c r="CQ683" s="86" t="s">
        <v>113</v>
      </c>
    </row>
  </sheetData>
  <mergeCells count="3435">
    <mergeCell ref="A670:HJ670"/>
    <mergeCell ref="A672:HJ672"/>
    <mergeCell ref="A673:HJ673"/>
    <mergeCell ref="A675:BM675"/>
    <mergeCell ref="BO675:CN675"/>
    <mergeCell ref="AD676:BD676"/>
    <mergeCell ref="BO676:CN676"/>
    <mergeCell ref="A666:BS666"/>
    <mergeCell ref="BU666:HJ666"/>
    <mergeCell ref="A667:CL667"/>
    <mergeCell ref="CM667:HJ667"/>
    <mergeCell ref="A669:FP669"/>
    <mergeCell ref="FQ669:GL669"/>
    <mergeCell ref="GN669:HJ669"/>
    <mergeCell ref="A663:CD663"/>
    <mergeCell ref="CE663:HJ663"/>
    <mergeCell ref="A664:BZ664"/>
    <mergeCell ref="CB664:HJ664"/>
    <mergeCell ref="A665:BR665"/>
    <mergeCell ref="BU665:HJ665"/>
    <mergeCell ref="A659:ER659"/>
    <mergeCell ref="ES659:FI659"/>
    <mergeCell ref="FJ659:HJ661"/>
    <mergeCell ref="A660:ER660"/>
    <mergeCell ref="ES660:FI660"/>
    <mergeCell ref="A661:ER661"/>
    <mergeCell ref="ES661:FI661"/>
    <mergeCell ref="A650:HJ650"/>
    <mergeCell ref="CD652:HJ652"/>
    <mergeCell ref="A655:CY655"/>
    <mergeCell ref="CZ655:HJ655"/>
    <mergeCell ref="A658:ER658"/>
    <mergeCell ref="ES658:FI658"/>
    <mergeCell ref="FJ658:HJ658"/>
    <mergeCell ref="A646:BO646"/>
    <mergeCell ref="BP646:GT646"/>
    <mergeCell ref="GU646:HJ646"/>
    <mergeCell ref="A647:BO647"/>
    <mergeCell ref="BP647:GT647"/>
    <mergeCell ref="GU647:HJ647"/>
    <mergeCell ref="A639:HI639"/>
    <mergeCell ref="A640:HI640"/>
    <mergeCell ref="A641:HI641"/>
    <mergeCell ref="A642:HI642"/>
    <mergeCell ref="A645:BO645"/>
    <mergeCell ref="BP645:GT645"/>
    <mergeCell ref="GU645:HJ645"/>
    <mergeCell ref="A634:U634"/>
    <mergeCell ref="V634:AP634"/>
    <mergeCell ref="AQ634:BH634"/>
    <mergeCell ref="BI634:CB634"/>
    <mergeCell ref="CC634:FE634"/>
    <mergeCell ref="A635:U635"/>
    <mergeCell ref="V635:AP635"/>
    <mergeCell ref="AQ635:BH635"/>
    <mergeCell ref="BI635:CB635"/>
    <mergeCell ref="CC635:FE635"/>
    <mergeCell ref="A632:FE632"/>
    <mergeCell ref="A633:U633"/>
    <mergeCell ref="V633:AP633"/>
    <mergeCell ref="AQ633:BH633"/>
    <mergeCell ref="BI633:CB633"/>
    <mergeCell ref="CC633:FE633"/>
    <mergeCell ref="DX627:EK627"/>
    <mergeCell ref="EL627:EZ627"/>
    <mergeCell ref="FA627:FN627"/>
    <mergeCell ref="FO627:GC627"/>
    <mergeCell ref="GD627:GP627"/>
    <mergeCell ref="GQ627:HD627"/>
    <mergeCell ref="BS627:CC627"/>
    <mergeCell ref="CD627:CM627"/>
    <mergeCell ref="CN627:CS627"/>
    <mergeCell ref="CT627:DC627"/>
    <mergeCell ref="DD627:DM627"/>
    <mergeCell ref="DN627:DW627"/>
    <mergeCell ref="EL626:EZ626"/>
    <mergeCell ref="FA626:FN626"/>
    <mergeCell ref="FO626:GC626"/>
    <mergeCell ref="GD626:GP626"/>
    <mergeCell ref="GQ626:HD626"/>
    <mergeCell ref="A627:V627"/>
    <mergeCell ref="W627:AH627"/>
    <mergeCell ref="AI627:AT627"/>
    <mergeCell ref="AU627:BF627"/>
    <mergeCell ref="BG627:BR627"/>
    <mergeCell ref="CD626:CM626"/>
    <mergeCell ref="CN626:CS626"/>
    <mergeCell ref="CT626:DC626"/>
    <mergeCell ref="DD626:DM626"/>
    <mergeCell ref="DN626:DW626"/>
    <mergeCell ref="DX626:EK626"/>
    <mergeCell ref="A626:V626"/>
    <mergeCell ref="W626:AH626"/>
    <mergeCell ref="AI626:AT626"/>
    <mergeCell ref="AU626:BF626"/>
    <mergeCell ref="BG626:BR626"/>
    <mergeCell ref="BS626:CC626"/>
    <mergeCell ref="W624:AH624"/>
    <mergeCell ref="AI624:AT624"/>
    <mergeCell ref="AU624:BF624"/>
    <mergeCell ref="BG624:BR624"/>
    <mergeCell ref="CD624:CM625"/>
    <mergeCell ref="CN624:CS625"/>
    <mergeCell ref="W625:AH625"/>
    <mergeCell ref="AI625:AT625"/>
    <mergeCell ref="AU625:BF625"/>
    <mergeCell ref="BG625:BR625"/>
    <mergeCell ref="FA622:FN625"/>
    <mergeCell ref="FO622:GC625"/>
    <mergeCell ref="GD622:GP625"/>
    <mergeCell ref="GQ622:HD625"/>
    <mergeCell ref="CT623:DC625"/>
    <mergeCell ref="DD623:DM625"/>
    <mergeCell ref="DN623:DW625"/>
    <mergeCell ref="DJ622:DM622"/>
    <mergeCell ref="DN622:DP622"/>
    <mergeCell ref="DQ622:DS622"/>
    <mergeCell ref="DT622:DW622"/>
    <mergeCell ref="DX622:EK625"/>
    <mergeCell ref="EL622:EZ625"/>
    <mergeCell ref="DD621:DM621"/>
    <mergeCell ref="DN621:DW621"/>
    <mergeCell ref="DX621:EZ621"/>
    <mergeCell ref="FA621:GC621"/>
    <mergeCell ref="GD621:HD621"/>
    <mergeCell ref="CT622:CV622"/>
    <mergeCell ref="CW622:CY622"/>
    <mergeCell ref="CZ622:DC622"/>
    <mergeCell ref="DD622:DF622"/>
    <mergeCell ref="DG622:DI622"/>
    <mergeCell ref="GU615:HG615"/>
    <mergeCell ref="A620:V625"/>
    <mergeCell ref="W620:BF623"/>
    <mergeCell ref="BG620:BR623"/>
    <mergeCell ref="BS620:CS620"/>
    <mergeCell ref="CT620:DW620"/>
    <mergeCell ref="DX620:HD620"/>
    <mergeCell ref="BS621:CC625"/>
    <mergeCell ref="CD621:CS623"/>
    <mergeCell ref="CT621:DC621"/>
    <mergeCell ref="FC614:FM614"/>
    <mergeCell ref="FN614:FT614"/>
    <mergeCell ref="FU614:GG614"/>
    <mergeCell ref="GH614:GT614"/>
    <mergeCell ref="GU614:HG614"/>
    <mergeCell ref="CH615:FA615"/>
    <mergeCell ref="FC615:FM615"/>
    <mergeCell ref="FN615:FT615"/>
    <mergeCell ref="FU615:GG615"/>
    <mergeCell ref="GH615:GT615"/>
    <mergeCell ref="A614:Y615"/>
    <mergeCell ref="Z614:AN615"/>
    <mergeCell ref="AO614:BC615"/>
    <mergeCell ref="BD614:BR615"/>
    <mergeCell ref="BS614:CG615"/>
    <mergeCell ref="CH614:FB614"/>
    <mergeCell ref="CH613:FB613"/>
    <mergeCell ref="FC613:FM613"/>
    <mergeCell ref="FN613:FT613"/>
    <mergeCell ref="FU613:GG613"/>
    <mergeCell ref="GH613:GT613"/>
    <mergeCell ref="GU613:HG613"/>
    <mergeCell ref="FN611:FT612"/>
    <mergeCell ref="Z612:AN612"/>
    <mergeCell ref="AO612:BC612"/>
    <mergeCell ref="BD612:BR612"/>
    <mergeCell ref="BS612:CG612"/>
    <mergeCell ref="A613:Y613"/>
    <mergeCell ref="Z613:AN613"/>
    <mergeCell ref="AO613:BC613"/>
    <mergeCell ref="BD613:BR613"/>
    <mergeCell ref="BS613:CG613"/>
    <mergeCell ref="GY609:HB609"/>
    <mergeCell ref="HC609:HG609"/>
    <mergeCell ref="FU610:GG612"/>
    <mergeCell ref="GH610:GT612"/>
    <mergeCell ref="GU610:HG612"/>
    <mergeCell ref="AA611:AM611"/>
    <mergeCell ref="AP611:BB611"/>
    <mergeCell ref="BE611:BQ611"/>
    <mergeCell ref="BT611:CF611"/>
    <mergeCell ref="FC611:FM612"/>
    <mergeCell ref="FY609:GB609"/>
    <mergeCell ref="GC609:GG609"/>
    <mergeCell ref="GH609:GK609"/>
    <mergeCell ref="GL609:GO609"/>
    <mergeCell ref="GP609:GT609"/>
    <mergeCell ref="GU609:GX609"/>
    <mergeCell ref="FP603:GZ603"/>
    <mergeCell ref="FP604:GZ604"/>
    <mergeCell ref="A608:Y612"/>
    <mergeCell ref="Z608:BR610"/>
    <mergeCell ref="BS608:CG610"/>
    <mergeCell ref="CH608:FT608"/>
    <mergeCell ref="FU608:HG608"/>
    <mergeCell ref="CH609:FB612"/>
    <mergeCell ref="FC609:FT610"/>
    <mergeCell ref="FU609:FX609"/>
    <mergeCell ref="A599:BO599"/>
    <mergeCell ref="BP599:GT599"/>
    <mergeCell ref="GU599:HJ599"/>
    <mergeCell ref="A600:HI600"/>
    <mergeCell ref="A602:AV602"/>
    <mergeCell ref="AW602:FO602"/>
    <mergeCell ref="FP602:GZ602"/>
    <mergeCell ref="HA602:HI603"/>
    <mergeCell ref="A603:BG603"/>
    <mergeCell ref="BH603:FO603"/>
    <mergeCell ref="A594:HJ594"/>
    <mergeCell ref="A595:HJ595"/>
    <mergeCell ref="A597:BO597"/>
    <mergeCell ref="BP597:GT597"/>
    <mergeCell ref="GU597:HJ597"/>
    <mergeCell ref="A598:BO598"/>
    <mergeCell ref="BP598:GT598"/>
    <mergeCell ref="GU598:HJ598"/>
    <mergeCell ref="A589:U589"/>
    <mergeCell ref="V589:AP589"/>
    <mergeCell ref="AQ589:BH589"/>
    <mergeCell ref="BI589:CB589"/>
    <mergeCell ref="CC589:FE589"/>
    <mergeCell ref="A590:U590"/>
    <mergeCell ref="V590:AP590"/>
    <mergeCell ref="AQ590:BH590"/>
    <mergeCell ref="BI590:CB590"/>
    <mergeCell ref="CC590:FE590"/>
    <mergeCell ref="A587:FE587"/>
    <mergeCell ref="A588:U588"/>
    <mergeCell ref="V588:AP588"/>
    <mergeCell ref="AQ588:BH588"/>
    <mergeCell ref="BI588:CB588"/>
    <mergeCell ref="CC588:FE588"/>
    <mergeCell ref="DV583:EH583"/>
    <mergeCell ref="EI583:ET583"/>
    <mergeCell ref="EU583:FG583"/>
    <mergeCell ref="FH583:FT583"/>
    <mergeCell ref="FU583:GF583"/>
    <mergeCell ref="GG583:GR583"/>
    <mergeCell ref="BQ583:CA583"/>
    <mergeCell ref="CB583:CK583"/>
    <mergeCell ref="CL583:CQ583"/>
    <mergeCell ref="CR583:DA583"/>
    <mergeCell ref="DB583:DK583"/>
    <mergeCell ref="DL583:DU583"/>
    <mergeCell ref="EI582:ET582"/>
    <mergeCell ref="EU582:FG582"/>
    <mergeCell ref="FH582:FT582"/>
    <mergeCell ref="FU582:GF582"/>
    <mergeCell ref="GG582:GR582"/>
    <mergeCell ref="A583:T583"/>
    <mergeCell ref="U583:AF583"/>
    <mergeCell ref="AG583:AR583"/>
    <mergeCell ref="AS583:BD583"/>
    <mergeCell ref="BE583:BP583"/>
    <mergeCell ref="CB582:CK582"/>
    <mergeCell ref="CL582:CQ582"/>
    <mergeCell ref="CR582:DA582"/>
    <mergeCell ref="DB582:DK582"/>
    <mergeCell ref="DL582:DU582"/>
    <mergeCell ref="DV582:EH582"/>
    <mergeCell ref="A582:T582"/>
    <mergeCell ref="U582:AF582"/>
    <mergeCell ref="AG582:AR582"/>
    <mergeCell ref="AS582:BD582"/>
    <mergeCell ref="BE582:BP582"/>
    <mergeCell ref="BQ582:CA582"/>
    <mergeCell ref="DV581:EH581"/>
    <mergeCell ref="EI581:ET581"/>
    <mergeCell ref="EU581:FG581"/>
    <mergeCell ref="FH581:FT581"/>
    <mergeCell ref="FU581:GF581"/>
    <mergeCell ref="GG581:GR581"/>
    <mergeCell ref="BQ581:CA581"/>
    <mergeCell ref="CB581:CK581"/>
    <mergeCell ref="CL581:CQ581"/>
    <mergeCell ref="CR581:DA581"/>
    <mergeCell ref="DB581:DK581"/>
    <mergeCell ref="DL581:DU581"/>
    <mergeCell ref="EI580:ET580"/>
    <mergeCell ref="EU580:FG580"/>
    <mergeCell ref="FH580:FT580"/>
    <mergeCell ref="FU580:GF580"/>
    <mergeCell ref="GG580:GR580"/>
    <mergeCell ref="A581:T581"/>
    <mergeCell ref="U581:AF581"/>
    <mergeCell ref="AG581:AR581"/>
    <mergeCell ref="AS581:BD581"/>
    <mergeCell ref="BE581:BP581"/>
    <mergeCell ref="CB580:CK580"/>
    <mergeCell ref="CL580:CQ580"/>
    <mergeCell ref="CR580:DA580"/>
    <mergeCell ref="DB580:DK580"/>
    <mergeCell ref="DL580:DU580"/>
    <mergeCell ref="DV580:EH580"/>
    <mergeCell ref="A580:T580"/>
    <mergeCell ref="U580:AF580"/>
    <mergeCell ref="AG580:AR580"/>
    <mergeCell ref="AS580:BD580"/>
    <mergeCell ref="BE580:BP580"/>
    <mergeCell ref="BQ580:CA580"/>
    <mergeCell ref="U578:AF578"/>
    <mergeCell ref="AG578:AR578"/>
    <mergeCell ref="AS578:BD578"/>
    <mergeCell ref="BE578:BP578"/>
    <mergeCell ref="CB578:CK579"/>
    <mergeCell ref="CL578:CQ579"/>
    <mergeCell ref="U579:AF579"/>
    <mergeCell ref="AG579:AR579"/>
    <mergeCell ref="AS579:BD579"/>
    <mergeCell ref="BE579:BP579"/>
    <mergeCell ref="EU576:FG579"/>
    <mergeCell ref="FH576:FT579"/>
    <mergeCell ref="FU576:GF579"/>
    <mergeCell ref="GG576:GR579"/>
    <mergeCell ref="CR577:DA579"/>
    <mergeCell ref="DB577:DK579"/>
    <mergeCell ref="DL577:DU579"/>
    <mergeCell ref="DH576:DK576"/>
    <mergeCell ref="DL576:DN576"/>
    <mergeCell ref="DO576:DQ576"/>
    <mergeCell ref="DR576:DU576"/>
    <mergeCell ref="DV576:EH579"/>
    <mergeCell ref="EI576:ET579"/>
    <mergeCell ref="DB575:DK575"/>
    <mergeCell ref="DL575:DU575"/>
    <mergeCell ref="DV575:ET575"/>
    <mergeCell ref="EU575:FT575"/>
    <mergeCell ref="FU575:GR575"/>
    <mergeCell ref="CR576:CT576"/>
    <mergeCell ref="CU576:CW576"/>
    <mergeCell ref="CX576:DA576"/>
    <mergeCell ref="DB576:DD576"/>
    <mergeCell ref="DE576:DG576"/>
    <mergeCell ref="HA570:HJ570"/>
    <mergeCell ref="A574:T579"/>
    <mergeCell ref="U574:BD577"/>
    <mergeCell ref="BE574:BP577"/>
    <mergeCell ref="BQ574:CQ574"/>
    <mergeCell ref="CR574:DU574"/>
    <mergeCell ref="DV574:GR574"/>
    <mergeCell ref="BQ575:CA579"/>
    <mergeCell ref="CB575:CQ577"/>
    <mergeCell ref="CR575:DA575"/>
    <mergeCell ref="BY566:FC568"/>
    <mergeCell ref="FD566:FN568"/>
    <mergeCell ref="FO566:FU568"/>
    <mergeCell ref="FV566:GH568"/>
    <mergeCell ref="GI566:GU568"/>
    <mergeCell ref="GV566:HG568"/>
    <mergeCell ref="FD563:FN565"/>
    <mergeCell ref="FO563:FU565"/>
    <mergeCell ref="FV563:GH565"/>
    <mergeCell ref="GI563:GU565"/>
    <mergeCell ref="GV563:HG565"/>
    <mergeCell ref="A566:Y568"/>
    <mergeCell ref="Z566:AK568"/>
    <mergeCell ref="AL566:AW568"/>
    <mergeCell ref="AX566:BI568"/>
    <mergeCell ref="BJ566:BX568"/>
    <mergeCell ref="A563:Y565"/>
    <mergeCell ref="Z563:AK565"/>
    <mergeCell ref="AL563:AW565"/>
    <mergeCell ref="AX563:BI565"/>
    <mergeCell ref="BJ563:BX565"/>
    <mergeCell ref="BY563:FC565"/>
    <mergeCell ref="BY560:FC562"/>
    <mergeCell ref="FD560:FN562"/>
    <mergeCell ref="FO560:FU562"/>
    <mergeCell ref="FV560:GH562"/>
    <mergeCell ref="GI560:GU562"/>
    <mergeCell ref="GV560:HG562"/>
    <mergeCell ref="FD559:FN559"/>
    <mergeCell ref="FO559:FU559"/>
    <mergeCell ref="FV559:GH559"/>
    <mergeCell ref="GI559:GU559"/>
    <mergeCell ref="GV559:HG559"/>
    <mergeCell ref="A560:Y562"/>
    <mergeCell ref="Z560:AK562"/>
    <mergeCell ref="AL560:AW562"/>
    <mergeCell ref="AX560:BI562"/>
    <mergeCell ref="BJ560:BX562"/>
    <mergeCell ref="A559:Y559"/>
    <mergeCell ref="Z559:AK559"/>
    <mergeCell ref="AL559:AW559"/>
    <mergeCell ref="AX559:BI559"/>
    <mergeCell ref="BJ559:BX559"/>
    <mergeCell ref="BY559:FC559"/>
    <mergeCell ref="FV556:GH558"/>
    <mergeCell ref="GI556:GU558"/>
    <mergeCell ref="GV556:HG558"/>
    <mergeCell ref="Z557:AK558"/>
    <mergeCell ref="AL557:AW558"/>
    <mergeCell ref="AX557:BI558"/>
    <mergeCell ref="BJ557:BX558"/>
    <mergeCell ref="FD557:FN558"/>
    <mergeCell ref="FO557:FU558"/>
    <mergeCell ref="GI555:GL555"/>
    <mergeCell ref="GM555:GP555"/>
    <mergeCell ref="GQ555:GU555"/>
    <mergeCell ref="GV555:GY555"/>
    <mergeCell ref="GZ555:HC555"/>
    <mergeCell ref="HD555:HG555"/>
    <mergeCell ref="A554:Y558"/>
    <mergeCell ref="Z554:BI556"/>
    <mergeCell ref="BJ554:BX556"/>
    <mergeCell ref="BY554:FU554"/>
    <mergeCell ref="FV554:HG554"/>
    <mergeCell ref="BY555:FC558"/>
    <mergeCell ref="FD555:FU556"/>
    <mergeCell ref="FV555:FY555"/>
    <mergeCell ref="FZ555:GC555"/>
    <mergeCell ref="GD555:GH555"/>
    <mergeCell ref="A547:HJ547"/>
    <mergeCell ref="A548:AV548"/>
    <mergeCell ref="AW548:FO548"/>
    <mergeCell ref="FP548:GZ548"/>
    <mergeCell ref="HA548:HJ549"/>
    <mergeCell ref="A549:BG549"/>
    <mergeCell ref="BH549:FO549"/>
    <mergeCell ref="FP549:GZ549"/>
    <mergeCell ref="A544:BO544"/>
    <mergeCell ref="BP544:GT544"/>
    <mergeCell ref="GU544:HJ544"/>
    <mergeCell ref="A545:BO545"/>
    <mergeCell ref="BP545:GT545"/>
    <mergeCell ref="GU545:HJ545"/>
    <mergeCell ref="A538:HJ538"/>
    <mergeCell ref="A539:HJ539"/>
    <mergeCell ref="A540:HJ540"/>
    <mergeCell ref="A541:HJ541"/>
    <mergeCell ref="A543:BO543"/>
    <mergeCell ref="BP543:GT543"/>
    <mergeCell ref="GU543:HJ543"/>
    <mergeCell ref="A533:U533"/>
    <mergeCell ref="V533:AP533"/>
    <mergeCell ref="AQ533:BH533"/>
    <mergeCell ref="BI533:CB533"/>
    <mergeCell ref="CC533:FE533"/>
    <mergeCell ref="A537:HJ537"/>
    <mergeCell ref="A531:U531"/>
    <mergeCell ref="V531:AP531"/>
    <mergeCell ref="AQ531:BH531"/>
    <mergeCell ref="BI531:CB531"/>
    <mergeCell ref="CC531:FE531"/>
    <mergeCell ref="A532:U532"/>
    <mergeCell ref="V532:AP532"/>
    <mergeCell ref="AQ532:BH532"/>
    <mergeCell ref="BI532:CB532"/>
    <mergeCell ref="CC532:FE532"/>
    <mergeCell ref="EL526:EZ526"/>
    <mergeCell ref="FA526:FN526"/>
    <mergeCell ref="FO526:GC526"/>
    <mergeCell ref="GD526:GP526"/>
    <mergeCell ref="GQ526:HD526"/>
    <mergeCell ref="A530:FE530"/>
    <mergeCell ref="CD526:CM526"/>
    <mergeCell ref="CN526:CS526"/>
    <mergeCell ref="CT526:DC526"/>
    <mergeCell ref="DD526:DM526"/>
    <mergeCell ref="DN526:DW526"/>
    <mergeCell ref="DX526:EK526"/>
    <mergeCell ref="A526:V526"/>
    <mergeCell ref="W526:AH526"/>
    <mergeCell ref="AI526:AT526"/>
    <mergeCell ref="AU526:BF526"/>
    <mergeCell ref="BG526:BR526"/>
    <mergeCell ref="BS526:CC526"/>
    <mergeCell ref="DX525:EK525"/>
    <mergeCell ref="EL525:EZ525"/>
    <mergeCell ref="FA525:FN525"/>
    <mergeCell ref="FO525:GC525"/>
    <mergeCell ref="GD525:GP525"/>
    <mergeCell ref="GQ525:HD525"/>
    <mergeCell ref="BS525:CC525"/>
    <mergeCell ref="CD525:CM525"/>
    <mergeCell ref="CN525:CS525"/>
    <mergeCell ref="CT525:DC525"/>
    <mergeCell ref="DD525:DM525"/>
    <mergeCell ref="DN525:DW525"/>
    <mergeCell ref="EL524:EZ524"/>
    <mergeCell ref="FA524:FN524"/>
    <mergeCell ref="FO524:GC524"/>
    <mergeCell ref="GD524:GP524"/>
    <mergeCell ref="GQ524:HD524"/>
    <mergeCell ref="A525:V525"/>
    <mergeCell ref="W525:AH525"/>
    <mergeCell ref="AI525:AT525"/>
    <mergeCell ref="AU525:BF525"/>
    <mergeCell ref="BG525:BR525"/>
    <mergeCell ref="CD524:CM524"/>
    <mergeCell ref="CN524:CS524"/>
    <mergeCell ref="CT524:DC524"/>
    <mergeCell ref="DD524:DM524"/>
    <mergeCell ref="DN524:DW524"/>
    <mergeCell ref="DX524:EK524"/>
    <mergeCell ref="A524:V524"/>
    <mergeCell ref="W524:AH524"/>
    <mergeCell ref="AI524:AT524"/>
    <mergeCell ref="AU524:BF524"/>
    <mergeCell ref="BG524:BR524"/>
    <mergeCell ref="BS524:CC524"/>
    <mergeCell ref="W522:AH522"/>
    <mergeCell ref="AI522:AT522"/>
    <mergeCell ref="AU522:BF522"/>
    <mergeCell ref="BG522:BR522"/>
    <mergeCell ref="CD522:CM523"/>
    <mergeCell ref="CN522:CS523"/>
    <mergeCell ref="W523:AH523"/>
    <mergeCell ref="AI523:AT523"/>
    <mergeCell ref="AU523:BF523"/>
    <mergeCell ref="BG523:BR523"/>
    <mergeCell ref="FO520:GC523"/>
    <mergeCell ref="GD520:GP523"/>
    <mergeCell ref="GQ520:HD523"/>
    <mergeCell ref="CT521:DC523"/>
    <mergeCell ref="DD521:DM523"/>
    <mergeCell ref="DN521:DW523"/>
    <mergeCell ref="DN520:DP520"/>
    <mergeCell ref="DQ520:DS520"/>
    <mergeCell ref="DT520:DW520"/>
    <mergeCell ref="DX520:EK523"/>
    <mergeCell ref="EL520:EZ523"/>
    <mergeCell ref="FA520:FN523"/>
    <mergeCell ref="DN519:DW519"/>
    <mergeCell ref="DX519:EZ519"/>
    <mergeCell ref="FA519:GC519"/>
    <mergeCell ref="GD519:HD519"/>
    <mergeCell ref="CT520:CV520"/>
    <mergeCell ref="CW520:CY520"/>
    <mergeCell ref="CZ520:DC520"/>
    <mergeCell ref="DD520:DF520"/>
    <mergeCell ref="DG520:DI520"/>
    <mergeCell ref="DJ520:DM520"/>
    <mergeCell ref="A518:V523"/>
    <mergeCell ref="W518:BF521"/>
    <mergeCell ref="BG518:BR521"/>
    <mergeCell ref="BS518:CS518"/>
    <mergeCell ref="CT518:DW518"/>
    <mergeCell ref="DX518:HD518"/>
    <mergeCell ref="BS519:CC523"/>
    <mergeCell ref="CD519:CS521"/>
    <mergeCell ref="CT519:DC519"/>
    <mergeCell ref="DD519:DM519"/>
    <mergeCell ref="GH513:GT513"/>
    <mergeCell ref="GU513:HG513"/>
    <mergeCell ref="CH514:FB514"/>
    <mergeCell ref="FC514:FM514"/>
    <mergeCell ref="FN514:FT514"/>
    <mergeCell ref="FU514:GG514"/>
    <mergeCell ref="GH514:GT514"/>
    <mergeCell ref="GU514:HG514"/>
    <mergeCell ref="GU512:HG512"/>
    <mergeCell ref="A513:Y514"/>
    <mergeCell ref="Z513:AN514"/>
    <mergeCell ref="AO513:BC514"/>
    <mergeCell ref="BD513:BR514"/>
    <mergeCell ref="BS513:CG514"/>
    <mergeCell ref="CH513:FB513"/>
    <mergeCell ref="FC513:FM513"/>
    <mergeCell ref="FN513:FT513"/>
    <mergeCell ref="FU513:GG513"/>
    <mergeCell ref="FC511:FM511"/>
    <mergeCell ref="FN511:FT511"/>
    <mergeCell ref="FU511:GG511"/>
    <mergeCell ref="GH511:GT511"/>
    <mergeCell ref="GU511:HG511"/>
    <mergeCell ref="CH512:FB512"/>
    <mergeCell ref="FC512:FM512"/>
    <mergeCell ref="FN512:FT512"/>
    <mergeCell ref="FU512:GG512"/>
    <mergeCell ref="GH512:GT512"/>
    <mergeCell ref="A511:Y512"/>
    <mergeCell ref="Z511:AN512"/>
    <mergeCell ref="AO511:BC512"/>
    <mergeCell ref="BD511:BR512"/>
    <mergeCell ref="BS511:CG512"/>
    <mergeCell ref="CH511:FB511"/>
    <mergeCell ref="CH510:FB510"/>
    <mergeCell ref="FC510:FM510"/>
    <mergeCell ref="FN510:FT510"/>
    <mergeCell ref="FU510:GG510"/>
    <mergeCell ref="GH510:GT510"/>
    <mergeCell ref="GU510:HG510"/>
    <mergeCell ref="FN508:FT509"/>
    <mergeCell ref="Z509:AN509"/>
    <mergeCell ref="AO509:BC509"/>
    <mergeCell ref="BD509:BR509"/>
    <mergeCell ref="BS509:CG509"/>
    <mergeCell ref="A510:Y510"/>
    <mergeCell ref="Z510:AN510"/>
    <mergeCell ref="AO510:BC510"/>
    <mergeCell ref="BD510:BR510"/>
    <mergeCell ref="BS510:CG510"/>
    <mergeCell ref="GY506:HB506"/>
    <mergeCell ref="HC506:HG506"/>
    <mergeCell ref="FU507:GG509"/>
    <mergeCell ref="GH507:GT509"/>
    <mergeCell ref="GU507:HG509"/>
    <mergeCell ref="AA508:AM508"/>
    <mergeCell ref="AP508:BB508"/>
    <mergeCell ref="BE508:BQ508"/>
    <mergeCell ref="BT508:CF508"/>
    <mergeCell ref="FC508:FM509"/>
    <mergeCell ref="FY506:GB506"/>
    <mergeCell ref="GC506:GG506"/>
    <mergeCell ref="GH506:GK506"/>
    <mergeCell ref="GL506:GO506"/>
    <mergeCell ref="GP506:GT506"/>
    <mergeCell ref="GU506:GX506"/>
    <mergeCell ref="FP500:GZ500"/>
    <mergeCell ref="FP501:GZ501"/>
    <mergeCell ref="A505:Y509"/>
    <mergeCell ref="Z505:BR507"/>
    <mergeCell ref="BS505:CG507"/>
    <mergeCell ref="CH505:FT505"/>
    <mergeCell ref="FU505:HG505"/>
    <mergeCell ref="CH506:FB509"/>
    <mergeCell ref="FC506:FT507"/>
    <mergeCell ref="FU506:FX506"/>
    <mergeCell ref="A495:BO495"/>
    <mergeCell ref="BP495:GT495"/>
    <mergeCell ref="GU495:HJ495"/>
    <mergeCell ref="A497:HI497"/>
    <mergeCell ref="A499:AV499"/>
    <mergeCell ref="AW499:FO499"/>
    <mergeCell ref="FP499:GZ499"/>
    <mergeCell ref="HA499:HJ500"/>
    <mergeCell ref="A500:BG500"/>
    <mergeCell ref="BH500:FO500"/>
    <mergeCell ref="A493:BO493"/>
    <mergeCell ref="BP493:GT493"/>
    <mergeCell ref="GU493:HJ493"/>
    <mergeCell ref="A494:BO494"/>
    <mergeCell ref="BP494:GT494"/>
    <mergeCell ref="GU494:HJ494"/>
    <mergeCell ref="A486:HJ486"/>
    <mergeCell ref="A487:HJ487"/>
    <mergeCell ref="A488:HJ488"/>
    <mergeCell ref="A489:HJ489"/>
    <mergeCell ref="A490:HJ490"/>
    <mergeCell ref="A491:HJ491"/>
    <mergeCell ref="A481:U481"/>
    <mergeCell ref="V481:AP481"/>
    <mergeCell ref="AQ481:BH481"/>
    <mergeCell ref="BI481:CB481"/>
    <mergeCell ref="CC481:FE481"/>
    <mergeCell ref="A482:U482"/>
    <mergeCell ref="V482:AP482"/>
    <mergeCell ref="AQ482:BH482"/>
    <mergeCell ref="BI482:CB482"/>
    <mergeCell ref="CC482:FE482"/>
    <mergeCell ref="HA475:HJ475"/>
    <mergeCell ref="A479:FE479"/>
    <mergeCell ref="A480:U480"/>
    <mergeCell ref="V480:AP480"/>
    <mergeCell ref="AQ480:BH480"/>
    <mergeCell ref="BI480:CB480"/>
    <mergeCell ref="CC480:FE480"/>
    <mergeCell ref="DV473:EH473"/>
    <mergeCell ref="EI473:ET473"/>
    <mergeCell ref="EU473:FG473"/>
    <mergeCell ref="FH473:FT473"/>
    <mergeCell ref="FU473:GF473"/>
    <mergeCell ref="GG473:GR473"/>
    <mergeCell ref="BQ473:CA473"/>
    <mergeCell ref="CB473:CK473"/>
    <mergeCell ref="CL473:CQ473"/>
    <mergeCell ref="CR473:DA473"/>
    <mergeCell ref="DB473:DK473"/>
    <mergeCell ref="DL473:DU473"/>
    <mergeCell ref="EI472:ET472"/>
    <mergeCell ref="EU472:FG472"/>
    <mergeCell ref="FH472:FT472"/>
    <mergeCell ref="FU472:GF472"/>
    <mergeCell ref="GG472:GR472"/>
    <mergeCell ref="A473:T473"/>
    <mergeCell ref="U473:AF473"/>
    <mergeCell ref="AG473:AR473"/>
    <mergeCell ref="AS473:BD473"/>
    <mergeCell ref="BE473:BP473"/>
    <mergeCell ref="CB472:CK472"/>
    <mergeCell ref="CL472:CQ472"/>
    <mergeCell ref="CR472:DA472"/>
    <mergeCell ref="DB472:DK472"/>
    <mergeCell ref="DL472:DU472"/>
    <mergeCell ref="DV472:EH472"/>
    <mergeCell ref="A472:T472"/>
    <mergeCell ref="U472:AF472"/>
    <mergeCell ref="AG472:AR472"/>
    <mergeCell ref="AS472:BD472"/>
    <mergeCell ref="BE472:BP472"/>
    <mergeCell ref="BQ472:CA472"/>
    <mergeCell ref="DV471:EH471"/>
    <mergeCell ref="EI471:ET471"/>
    <mergeCell ref="EU471:FG471"/>
    <mergeCell ref="FH471:FT471"/>
    <mergeCell ref="FU471:GF471"/>
    <mergeCell ref="GG471:GR471"/>
    <mergeCell ref="BQ471:CA471"/>
    <mergeCell ref="CB471:CK471"/>
    <mergeCell ref="CL471:CQ471"/>
    <mergeCell ref="CR471:DA471"/>
    <mergeCell ref="DB471:DK471"/>
    <mergeCell ref="DL471:DU471"/>
    <mergeCell ref="EI470:ET470"/>
    <mergeCell ref="EU470:FG470"/>
    <mergeCell ref="FH470:FT470"/>
    <mergeCell ref="FU470:GF470"/>
    <mergeCell ref="GG470:GR470"/>
    <mergeCell ref="A471:T471"/>
    <mergeCell ref="U471:AF471"/>
    <mergeCell ref="AG471:AR471"/>
    <mergeCell ref="AS471:BD471"/>
    <mergeCell ref="BE471:BP471"/>
    <mergeCell ref="CB470:CK470"/>
    <mergeCell ref="CL470:CQ470"/>
    <mergeCell ref="CR470:DA470"/>
    <mergeCell ref="DB470:DK470"/>
    <mergeCell ref="DL470:DU470"/>
    <mergeCell ref="DV470:EH470"/>
    <mergeCell ref="A470:T470"/>
    <mergeCell ref="U470:AF470"/>
    <mergeCell ref="AG470:AR470"/>
    <mergeCell ref="AS470:BD470"/>
    <mergeCell ref="BE470:BP470"/>
    <mergeCell ref="BQ470:CA470"/>
    <mergeCell ref="DV469:EH469"/>
    <mergeCell ref="EI469:ET469"/>
    <mergeCell ref="EU469:FG469"/>
    <mergeCell ref="FH469:FT469"/>
    <mergeCell ref="FU469:GF469"/>
    <mergeCell ref="GG469:GR469"/>
    <mergeCell ref="BQ469:CA469"/>
    <mergeCell ref="CB469:CK469"/>
    <mergeCell ref="CL469:CQ469"/>
    <mergeCell ref="CR469:DA469"/>
    <mergeCell ref="DB469:DK469"/>
    <mergeCell ref="DL469:DU469"/>
    <mergeCell ref="EI468:ET468"/>
    <mergeCell ref="EU468:FG468"/>
    <mergeCell ref="FH468:FT468"/>
    <mergeCell ref="FU468:GF468"/>
    <mergeCell ref="GG468:GR468"/>
    <mergeCell ref="A469:T469"/>
    <mergeCell ref="U469:AF469"/>
    <mergeCell ref="AG469:AR469"/>
    <mergeCell ref="AS469:BD469"/>
    <mergeCell ref="BE469:BP469"/>
    <mergeCell ref="CB468:CK468"/>
    <mergeCell ref="CL468:CQ468"/>
    <mergeCell ref="CR468:DA468"/>
    <mergeCell ref="DB468:DK468"/>
    <mergeCell ref="DL468:DU468"/>
    <mergeCell ref="DV468:EH468"/>
    <mergeCell ref="A468:T468"/>
    <mergeCell ref="U468:AF468"/>
    <mergeCell ref="AG468:AR468"/>
    <mergeCell ref="AS468:BD468"/>
    <mergeCell ref="BE468:BP468"/>
    <mergeCell ref="BQ468:CA468"/>
    <mergeCell ref="DV467:EH467"/>
    <mergeCell ref="EI467:ET467"/>
    <mergeCell ref="EU467:FG467"/>
    <mergeCell ref="FH467:FT467"/>
    <mergeCell ref="FU467:GF467"/>
    <mergeCell ref="GG467:GR467"/>
    <mergeCell ref="BQ467:CA467"/>
    <mergeCell ref="CB467:CK467"/>
    <mergeCell ref="CL467:CQ467"/>
    <mergeCell ref="CR467:DA467"/>
    <mergeCell ref="DB467:DK467"/>
    <mergeCell ref="DL467:DU467"/>
    <mergeCell ref="EI466:ET466"/>
    <mergeCell ref="EU466:FG466"/>
    <mergeCell ref="FH466:FT466"/>
    <mergeCell ref="FU466:GF466"/>
    <mergeCell ref="GG466:GR466"/>
    <mergeCell ref="A467:T467"/>
    <mergeCell ref="U467:AF467"/>
    <mergeCell ref="AG467:AR467"/>
    <mergeCell ref="AS467:BD467"/>
    <mergeCell ref="BE467:BP467"/>
    <mergeCell ref="CB466:CK466"/>
    <mergeCell ref="CL466:CQ466"/>
    <mergeCell ref="CR466:DA466"/>
    <mergeCell ref="DB466:DK466"/>
    <mergeCell ref="DL466:DU466"/>
    <mergeCell ref="DV466:EH466"/>
    <mergeCell ref="A466:T466"/>
    <mergeCell ref="U466:AF466"/>
    <mergeCell ref="AG466:AR466"/>
    <mergeCell ref="AS466:BD466"/>
    <mergeCell ref="BE466:BP466"/>
    <mergeCell ref="BQ466:CA466"/>
    <mergeCell ref="U464:AF464"/>
    <mergeCell ref="AG464:AR464"/>
    <mergeCell ref="AS464:BD464"/>
    <mergeCell ref="BE464:BP464"/>
    <mergeCell ref="CB464:CK465"/>
    <mergeCell ref="CL464:CQ465"/>
    <mergeCell ref="U465:AF465"/>
    <mergeCell ref="AG465:AR465"/>
    <mergeCell ref="AS465:BD465"/>
    <mergeCell ref="BE465:BP465"/>
    <mergeCell ref="EU462:FG465"/>
    <mergeCell ref="FH462:FT465"/>
    <mergeCell ref="FU462:GF465"/>
    <mergeCell ref="GG462:GR465"/>
    <mergeCell ref="CR463:DA465"/>
    <mergeCell ref="DB463:DK465"/>
    <mergeCell ref="DL463:DU465"/>
    <mergeCell ref="DH462:DK462"/>
    <mergeCell ref="DL462:DN462"/>
    <mergeCell ref="DO462:DQ462"/>
    <mergeCell ref="DR462:DU462"/>
    <mergeCell ref="DV462:EH465"/>
    <mergeCell ref="EI462:ET465"/>
    <mergeCell ref="DB461:DK461"/>
    <mergeCell ref="DL461:DU461"/>
    <mergeCell ref="DV461:ET461"/>
    <mergeCell ref="EU461:FT461"/>
    <mergeCell ref="FU461:GR461"/>
    <mergeCell ref="CR462:CT462"/>
    <mergeCell ref="CU462:CW462"/>
    <mergeCell ref="CX462:DA462"/>
    <mergeCell ref="DB462:DD462"/>
    <mergeCell ref="DE462:DG462"/>
    <mergeCell ref="HA456:HJ456"/>
    <mergeCell ref="A460:T465"/>
    <mergeCell ref="U460:BD463"/>
    <mergeCell ref="BE460:BP463"/>
    <mergeCell ref="BQ460:CQ460"/>
    <mergeCell ref="CR460:DU460"/>
    <mergeCell ref="DV460:GR460"/>
    <mergeCell ref="BQ461:CA465"/>
    <mergeCell ref="CB461:CQ463"/>
    <mergeCell ref="CR461:DA461"/>
    <mergeCell ref="GV453:HG453"/>
    <mergeCell ref="BY454:FC454"/>
    <mergeCell ref="FD454:FN454"/>
    <mergeCell ref="FO454:FU454"/>
    <mergeCell ref="FV454:GH454"/>
    <mergeCell ref="GI454:GU454"/>
    <mergeCell ref="GV454:HG454"/>
    <mergeCell ref="FD452:FN452"/>
    <mergeCell ref="FO452:FU452"/>
    <mergeCell ref="FV452:GH452"/>
    <mergeCell ref="GI452:GU452"/>
    <mergeCell ref="GV452:HG452"/>
    <mergeCell ref="HK452:HK454"/>
    <mergeCell ref="FD453:FN453"/>
    <mergeCell ref="FO453:FU453"/>
    <mergeCell ref="FV453:GH453"/>
    <mergeCell ref="GI453:GU453"/>
    <mergeCell ref="A452:Y454"/>
    <mergeCell ref="Z452:AK454"/>
    <mergeCell ref="AL452:AW454"/>
    <mergeCell ref="AX452:BI454"/>
    <mergeCell ref="BJ452:BX454"/>
    <mergeCell ref="BY452:FC452"/>
    <mergeCell ref="BY453:FC453"/>
    <mergeCell ref="GV450:HG450"/>
    <mergeCell ref="BY451:FC451"/>
    <mergeCell ref="FD451:FN451"/>
    <mergeCell ref="FO451:FU451"/>
    <mergeCell ref="FV451:GH451"/>
    <mergeCell ref="GI451:GU451"/>
    <mergeCell ref="GV451:HG451"/>
    <mergeCell ref="FD449:FN449"/>
    <mergeCell ref="FO449:FU449"/>
    <mergeCell ref="FV449:GH449"/>
    <mergeCell ref="GI449:GU449"/>
    <mergeCell ref="GV449:HG449"/>
    <mergeCell ref="HK449:HK451"/>
    <mergeCell ref="FD450:FN450"/>
    <mergeCell ref="FO450:FU450"/>
    <mergeCell ref="FV450:GH450"/>
    <mergeCell ref="GI450:GU450"/>
    <mergeCell ref="A449:Y451"/>
    <mergeCell ref="Z449:AK451"/>
    <mergeCell ref="AL449:AW451"/>
    <mergeCell ref="AX449:BI451"/>
    <mergeCell ref="BJ449:BX451"/>
    <mergeCell ref="BY449:FC449"/>
    <mergeCell ref="BY450:FC450"/>
    <mergeCell ref="GV447:HG447"/>
    <mergeCell ref="BY448:FC448"/>
    <mergeCell ref="FD448:FN448"/>
    <mergeCell ref="FO448:FU448"/>
    <mergeCell ref="FV448:GH448"/>
    <mergeCell ref="GI448:GU448"/>
    <mergeCell ref="GV448:HG448"/>
    <mergeCell ref="FD446:FN446"/>
    <mergeCell ref="FO446:FU446"/>
    <mergeCell ref="FV446:GH446"/>
    <mergeCell ref="GI446:GU446"/>
    <mergeCell ref="GV446:HG446"/>
    <mergeCell ref="HK446:HK448"/>
    <mergeCell ref="FD447:FN447"/>
    <mergeCell ref="FO447:FU447"/>
    <mergeCell ref="FV447:GH447"/>
    <mergeCell ref="GI447:GU447"/>
    <mergeCell ref="A446:Y448"/>
    <mergeCell ref="Z446:AK448"/>
    <mergeCell ref="AL446:AW448"/>
    <mergeCell ref="AX446:BI448"/>
    <mergeCell ref="BJ446:BX448"/>
    <mergeCell ref="BY446:FC446"/>
    <mergeCell ref="BY447:FC447"/>
    <mergeCell ref="GV444:HG444"/>
    <mergeCell ref="BY445:FC445"/>
    <mergeCell ref="FD445:FN445"/>
    <mergeCell ref="FO445:FU445"/>
    <mergeCell ref="FV445:GH445"/>
    <mergeCell ref="GI445:GU445"/>
    <mergeCell ref="GV445:HG445"/>
    <mergeCell ref="FD443:FN443"/>
    <mergeCell ref="FO443:FU443"/>
    <mergeCell ref="FV443:GH443"/>
    <mergeCell ref="GI443:GU443"/>
    <mergeCell ref="GV443:HG443"/>
    <mergeCell ref="HK443:HK445"/>
    <mergeCell ref="FD444:FN444"/>
    <mergeCell ref="FO444:FU444"/>
    <mergeCell ref="FV444:GH444"/>
    <mergeCell ref="GI444:GU444"/>
    <mergeCell ref="A443:Y445"/>
    <mergeCell ref="Z443:AK445"/>
    <mergeCell ref="AL443:AW445"/>
    <mergeCell ref="AX443:BI445"/>
    <mergeCell ref="BJ443:BX445"/>
    <mergeCell ref="BY443:FC443"/>
    <mergeCell ref="BY444:FC444"/>
    <mergeCell ref="GV441:HG441"/>
    <mergeCell ref="BY442:FC442"/>
    <mergeCell ref="FD442:FN442"/>
    <mergeCell ref="FO442:FU442"/>
    <mergeCell ref="FV442:GH442"/>
    <mergeCell ref="GI442:GU442"/>
    <mergeCell ref="GV442:HG442"/>
    <mergeCell ref="FD440:FN440"/>
    <mergeCell ref="FO440:FU440"/>
    <mergeCell ref="FV440:GH440"/>
    <mergeCell ref="GI440:GU440"/>
    <mergeCell ref="GV440:HG440"/>
    <mergeCell ref="HK440:HK442"/>
    <mergeCell ref="FD441:FN441"/>
    <mergeCell ref="FO441:FU441"/>
    <mergeCell ref="FV441:GH441"/>
    <mergeCell ref="GI441:GU441"/>
    <mergeCell ref="A440:Y442"/>
    <mergeCell ref="Z440:AK442"/>
    <mergeCell ref="AL440:AW442"/>
    <mergeCell ref="AX440:BI442"/>
    <mergeCell ref="BJ440:BX442"/>
    <mergeCell ref="BY440:FC440"/>
    <mergeCell ref="BY441:FC441"/>
    <mergeCell ref="GV438:HG438"/>
    <mergeCell ref="BY439:FC439"/>
    <mergeCell ref="FD439:FN439"/>
    <mergeCell ref="FO439:FU439"/>
    <mergeCell ref="FV439:GH439"/>
    <mergeCell ref="GI439:GU439"/>
    <mergeCell ref="GV439:HG439"/>
    <mergeCell ref="FO437:FU437"/>
    <mergeCell ref="FV437:GH437"/>
    <mergeCell ref="GI437:GU437"/>
    <mergeCell ref="GV437:HG437"/>
    <mergeCell ref="HK437:HK439"/>
    <mergeCell ref="BY438:FC438"/>
    <mergeCell ref="FD438:FN438"/>
    <mergeCell ref="FO438:FU438"/>
    <mergeCell ref="FV438:GH438"/>
    <mergeCell ref="GI438:GU438"/>
    <mergeCell ref="FV436:GH436"/>
    <mergeCell ref="GI436:GU436"/>
    <mergeCell ref="GV436:HG436"/>
    <mergeCell ref="A437:Y439"/>
    <mergeCell ref="Z437:AK439"/>
    <mergeCell ref="AL437:AW439"/>
    <mergeCell ref="AX437:BI439"/>
    <mergeCell ref="BJ437:BX439"/>
    <mergeCell ref="BY437:FC437"/>
    <mergeCell ref="FD437:FN437"/>
    <mergeCell ref="HK434:HK436"/>
    <mergeCell ref="BY435:FC435"/>
    <mergeCell ref="FD435:FN435"/>
    <mergeCell ref="FO435:FU435"/>
    <mergeCell ref="FV435:GH435"/>
    <mergeCell ref="GI435:GU435"/>
    <mergeCell ref="GV435:HG435"/>
    <mergeCell ref="BY436:FC436"/>
    <mergeCell ref="FD436:FN436"/>
    <mergeCell ref="FO436:FU436"/>
    <mergeCell ref="BY434:FC434"/>
    <mergeCell ref="FD434:FN434"/>
    <mergeCell ref="FO434:FU434"/>
    <mergeCell ref="FV434:GH434"/>
    <mergeCell ref="GI434:GU434"/>
    <mergeCell ref="GV434:HG434"/>
    <mergeCell ref="FD433:FN433"/>
    <mergeCell ref="FO433:FU433"/>
    <mergeCell ref="FV433:GH433"/>
    <mergeCell ref="GI433:GU433"/>
    <mergeCell ref="GV433:HG433"/>
    <mergeCell ref="A434:Y436"/>
    <mergeCell ref="Z434:AK436"/>
    <mergeCell ref="AL434:AW436"/>
    <mergeCell ref="AX434:BI436"/>
    <mergeCell ref="BJ434:BX436"/>
    <mergeCell ref="A433:Y433"/>
    <mergeCell ref="Z433:AK433"/>
    <mergeCell ref="AL433:AW433"/>
    <mergeCell ref="AX433:BI433"/>
    <mergeCell ref="BJ433:BX433"/>
    <mergeCell ref="BY433:FC433"/>
    <mergeCell ref="HD429:HG429"/>
    <mergeCell ref="FV430:GH432"/>
    <mergeCell ref="GI430:GU432"/>
    <mergeCell ref="GV430:HG432"/>
    <mergeCell ref="Z431:AK432"/>
    <mergeCell ref="AL431:AW432"/>
    <mergeCell ref="AX431:BI432"/>
    <mergeCell ref="BJ431:BX432"/>
    <mergeCell ref="FD431:FN432"/>
    <mergeCell ref="FO431:FU432"/>
    <mergeCell ref="GD429:GH429"/>
    <mergeCell ref="GI429:GL429"/>
    <mergeCell ref="GM429:GP429"/>
    <mergeCell ref="GQ429:GU429"/>
    <mergeCell ref="GV429:GY429"/>
    <mergeCell ref="GZ429:HC429"/>
    <mergeCell ref="FP423:GZ423"/>
    <mergeCell ref="A428:Y432"/>
    <mergeCell ref="Z428:BI430"/>
    <mergeCell ref="BJ428:BX430"/>
    <mergeCell ref="BY428:FU428"/>
    <mergeCell ref="FV428:HG428"/>
    <mergeCell ref="BY429:FC432"/>
    <mergeCell ref="FD429:FU430"/>
    <mergeCell ref="FV429:FY429"/>
    <mergeCell ref="FZ429:GC429"/>
    <mergeCell ref="A419:BO419"/>
    <mergeCell ref="BP419:GT419"/>
    <mergeCell ref="GU419:HJ419"/>
    <mergeCell ref="A420:HJ420"/>
    <mergeCell ref="A422:AV422"/>
    <mergeCell ref="AW422:FO422"/>
    <mergeCell ref="FP422:GZ422"/>
    <mergeCell ref="HA422:HJ423"/>
    <mergeCell ref="A423:BG423"/>
    <mergeCell ref="BH423:FO423"/>
    <mergeCell ref="A415:HJ415"/>
    <mergeCell ref="A417:BO417"/>
    <mergeCell ref="BP417:GT417"/>
    <mergeCell ref="GU417:HJ417"/>
    <mergeCell ref="A418:BO418"/>
    <mergeCell ref="BP418:GT418"/>
    <mergeCell ref="GU418:HJ418"/>
    <mergeCell ref="A409:HJ409"/>
    <mergeCell ref="A410:HJ410"/>
    <mergeCell ref="A411:HJ411"/>
    <mergeCell ref="A412:HJ412"/>
    <mergeCell ref="A413:HJ413"/>
    <mergeCell ref="A414:HJ414"/>
    <mergeCell ref="A404:U404"/>
    <mergeCell ref="V404:AP404"/>
    <mergeCell ref="AQ404:BH404"/>
    <mergeCell ref="BI404:CB404"/>
    <mergeCell ref="CC404:FE404"/>
    <mergeCell ref="A405:U405"/>
    <mergeCell ref="V405:AP405"/>
    <mergeCell ref="AQ405:BH405"/>
    <mergeCell ref="BI405:CB405"/>
    <mergeCell ref="CC405:FE405"/>
    <mergeCell ref="A402:FE402"/>
    <mergeCell ref="A403:U403"/>
    <mergeCell ref="V403:AP403"/>
    <mergeCell ref="AQ403:BH403"/>
    <mergeCell ref="BI403:CB403"/>
    <mergeCell ref="CC403:FE403"/>
    <mergeCell ref="EI396:ET396"/>
    <mergeCell ref="EU396:FG396"/>
    <mergeCell ref="FH396:FT396"/>
    <mergeCell ref="FU396:GF396"/>
    <mergeCell ref="GG396:GR396"/>
    <mergeCell ref="HA398:HJ398"/>
    <mergeCell ref="CB396:CK396"/>
    <mergeCell ref="CL396:CQ396"/>
    <mergeCell ref="CR396:DA396"/>
    <mergeCell ref="DB396:DK396"/>
    <mergeCell ref="DL396:DU396"/>
    <mergeCell ref="DV396:EH396"/>
    <mergeCell ref="A396:T396"/>
    <mergeCell ref="U396:AF396"/>
    <mergeCell ref="AG396:AR396"/>
    <mergeCell ref="AS396:BD396"/>
    <mergeCell ref="BE396:BP396"/>
    <mergeCell ref="BQ396:CA396"/>
    <mergeCell ref="DV395:EH395"/>
    <mergeCell ref="EI395:ET395"/>
    <mergeCell ref="EU395:FG395"/>
    <mergeCell ref="FH395:FT395"/>
    <mergeCell ref="FU395:GF395"/>
    <mergeCell ref="GG395:GR395"/>
    <mergeCell ref="BQ395:CA395"/>
    <mergeCell ref="CB395:CK395"/>
    <mergeCell ref="CL395:CQ395"/>
    <mergeCell ref="CR395:DA395"/>
    <mergeCell ref="DB395:DK395"/>
    <mergeCell ref="DL395:DU395"/>
    <mergeCell ref="EI394:ET394"/>
    <mergeCell ref="EU394:FG394"/>
    <mergeCell ref="FH394:FT394"/>
    <mergeCell ref="FU394:GF394"/>
    <mergeCell ref="GG394:GR394"/>
    <mergeCell ref="A395:T395"/>
    <mergeCell ref="U395:AF395"/>
    <mergeCell ref="AG395:AR395"/>
    <mergeCell ref="AS395:BD395"/>
    <mergeCell ref="BE395:BP395"/>
    <mergeCell ref="CB394:CK394"/>
    <mergeCell ref="CL394:CQ394"/>
    <mergeCell ref="CR394:DA394"/>
    <mergeCell ref="DB394:DK394"/>
    <mergeCell ref="DL394:DU394"/>
    <mergeCell ref="DV394:EH394"/>
    <mergeCell ref="A394:T394"/>
    <mergeCell ref="U394:AF394"/>
    <mergeCell ref="AG394:AR394"/>
    <mergeCell ref="AS394:BD394"/>
    <mergeCell ref="BE394:BP394"/>
    <mergeCell ref="BQ394:CA394"/>
    <mergeCell ref="DV393:EH393"/>
    <mergeCell ref="EI393:ET393"/>
    <mergeCell ref="EU393:FG393"/>
    <mergeCell ref="FH393:FT393"/>
    <mergeCell ref="FU393:GF393"/>
    <mergeCell ref="GG393:GR393"/>
    <mergeCell ref="BQ393:CA393"/>
    <mergeCell ref="CB393:CK393"/>
    <mergeCell ref="CL393:CQ393"/>
    <mergeCell ref="CR393:DA393"/>
    <mergeCell ref="DB393:DK393"/>
    <mergeCell ref="DL393:DU393"/>
    <mergeCell ref="EI392:ET392"/>
    <mergeCell ref="EU392:FG392"/>
    <mergeCell ref="FH392:FT392"/>
    <mergeCell ref="FU392:GF392"/>
    <mergeCell ref="GG392:GR392"/>
    <mergeCell ref="A393:T393"/>
    <mergeCell ref="U393:AF393"/>
    <mergeCell ref="AG393:AR393"/>
    <mergeCell ref="AS393:BD393"/>
    <mergeCell ref="BE393:BP393"/>
    <mergeCell ref="CB392:CK392"/>
    <mergeCell ref="CL392:CQ392"/>
    <mergeCell ref="CR392:DA392"/>
    <mergeCell ref="DB392:DK392"/>
    <mergeCell ref="DL392:DU392"/>
    <mergeCell ref="DV392:EH392"/>
    <mergeCell ref="A392:T392"/>
    <mergeCell ref="U392:AF392"/>
    <mergeCell ref="AG392:AR392"/>
    <mergeCell ref="AS392:BD392"/>
    <mergeCell ref="BE392:BP392"/>
    <mergeCell ref="BQ392:CA392"/>
    <mergeCell ref="DV391:EH391"/>
    <mergeCell ref="EI391:ET391"/>
    <mergeCell ref="EU391:FG391"/>
    <mergeCell ref="FH391:FT391"/>
    <mergeCell ref="FU391:GF391"/>
    <mergeCell ref="GG391:GR391"/>
    <mergeCell ref="BQ391:CA391"/>
    <mergeCell ref="CB391:CK391"/>
    <mergeCell ref="CL391:CQ391"/>
    <mergeCell ref="CR391:DA391"/>
    <mergeCell ref="DB391:DK391"/>
    <mergeCell ref="DL391:DU391"/>
    <mergeCell ref="EI390:ET390"/>
    <mergeCell ref="EU390:FG390"/>
    <mergeCell ref="FH390:FT390"/>
    <mergeCell ref="FU390:GF390"/>
    <mergeCell ref="GG390:GR390"/>
    <mergeCell ref="A391:T391"/>
    <mergeCell ref="U391:AF391"/>
    <mergeCell ref="AG391:AR391"/>
    <mergeCell ref="AS391:BD391"/>
    <mergeCell ref="BE391:BP391"/>
    <mergeCell ref="CB390:CK390"/>
    <mergeCell ref="CL390:CQ390"/>
    <mergeCell ref="CR390:DA390"/>
    <mergeCell ref="DB390:DK390"/>
    <mergeCell ref="DL390:DU390"/>
    <mergeCell ref="DV390:EH390"/>
    <mergeCell ref="A390:T390"/>
    <mergeCell ref="U390:AF390"/>
    <mergeCell ref="AG390:AR390"/>
    <mergeCell ref="AS390:BD390"/>
    <mergeCell ref="BE390:BP390"/>
    <mergeCell ref="BQ390:CA390"/>
    <mergeCell ref="DV389:EH389"/>
    <mergeCell ref="EI389:ET389"/>
    <mergeCell ref="EU389:FG389"/>
    <mergeCell ref="FH389:FT389"/>
    <mergeCell ref="FU389:GF389"/>
    <mergeCell ref="GG389:GR389"/>
    <mergeCell ref="BQ389:CA389"/>
    <mergeCell ref="CB389:CK389"/>
    <mergeCell ref="CL389:CQ389"/>
    <mergeCell ref="CR389:DA389"/>
    <mergeCell ref="DB389:DK389"/>
    <mergeCell ref="DL389:DU389"/>
    <mergeCell ref="EI388:ET388"/>
    <mergeCell ref="EU388:FG388"/>
    <mergeCell ref="FH388:FT388"/>
    <mergeCell ref="FU388:GF388"/>
    <mergeCell ref="GG388:GR388"/>
    <mergeCell ref="A389:T389"/>
    <mergeCell ref="U389:AF389"/>
    <mergeCell ref="AG389:AR389"/>
    <mergeCell ref="AS389:BD389"/>
    <mergeCell ref="BE389:BP389"/>
    <mergeCell ref="CB388:CK388"/>
    <mergeCell ref="CL388:CQ388"/>
    <mergeCell ref="CR388:DA388"/>
    <mergeCell ref="DB388:DK388"/>
    <mergeCell ref="DL388:DU388"/>
    <mergeCell ref="DV388:EH388"/>
    <mergeCell ref="A388:T388"/>
    <mergeCell ref="U388:AF388"/>
    <mergeCell ref="AG388:AR388"/>
    <mergeCell ref="AS388:BD388"/>
    <mergeCell ref="BE388:BP388"/>
    <mergeCell ref="BQ388:CA388"/>
    <mergeCell ref="DV387:EH387"/>
    <mergeCell ref="EI387:ET387"/>
    <mergeCell ref="EU387:FG387"/>
    <mergeCell ref="FH387:FT387"/>
    <mergeCell ref="FU387:GF387"/>
    <mergeCell ref="GG387:GR387"/>
    <mergeCell ref="BQ387:CA387"/>
    <mergeCell ref="CB387:CK387"/>
    <mergeCell ref="CL387:CQ387"/>
    <mergeCell ref="CR387:DA387"/>
    <mergeCell ref="DB387:DK387"/>
    <mergeCell ref="DL387:DU387"/>
    <mergeCell ref="EI386:ET386"/>
    <mergeCell ref="EU386:FG386"/>
    <mergeCell ref="FH386:FT386"/>
    <mergeCell ref="FU386:GF386"/>
    <mergeCell ref="GG386:GR386"/>
    <mergeCell ref="A387:T387"/>
    <mergeCell ref="U387:AF387"/>
    <mergeCell ref="AG387:AR387"/>
    <mergeCell ref="AS387:BD387"/>
    <mergeCell ref="BE387:BP387"/>
    <mergeCell ref="CB386:CK386"/>
    <mergeCell ref="CL386:CQ386"/>
    <mergeCell ref="CR386:DA386"/>
    <mergeCell ref="DB386:DK386"/>
    <mergeCell ref="DL386:DU386"/>
    <mergeCell ref="DV386:EH386"/>
    <mergeCell ref="A386:T386"/>
    <mergeCell ref="U386:AF386"/>
    <mergeCell ref="AG386:AR386"/>
    <mergeCell ref="AS386:BD386"/>
    <mergeCell ref="BE386:BP386"/>
    <mergeCell ref="BQ386:CA386"/>
    <mergeCell ref="DV385:EH385"/>
    <mergeCell ref="EI385:ET385"/>
    <mergeCell ref="EU385:FG385"/>
    <mergeCell ref="FH385:FT385"/>
    <mergeCell ref="FU385:GF385"/>
    <mergeCell ref="GG385:GR385"/>
    <mergeCell ref="BQ385:CA385"/>
    <mergeCell ref="CB385:CK385"/>
    <mergeCell ref="CL385:CQ385"/>
    <mergeCell ref="CR385:DA385"/>
    <mergeCell ref="DB385:DK385"/>
    <mergeCell ref="DL385:DU385"/>
    <mergeCell ref="EI384:ET384"/>
    <mergeCell ref="EU384:FG384"/>
    <mergeCell ref="FH384:FT384"/>
    <mergeCell ref="FU384:GF384"/>
    <mergeCell ref="GG384:GR384"/>
    <mergeCell ref="A385:T385"/>
    <mergeCell ref="U385:AF385"/>
    <mergeCell ref="AG385:AR385"/>
    <mergeCell ref="AS385:BD385"/>
    <mergeCell ref="BE385:BP385"/>
    <mergeCell ref="CB384:CK384"/>
    <mergeCell ref="CL384:CQ384"/>
    <mergeCell ref="CR384:DA384"/>
    <mergeCell ref="DB384:DK384"/>
    <mergeCell ref="DL384:DU384"/>
    <mergeCell ref="DV384:EH384"/>
    <mergeCell ref="A384:T384"/>
    <mergeCell ref="U384:AF384"/>
    <mergeCell ref="AG384:AR384"/>
    <mergeCell ref="AS384:BD384"/>
    <mergeCell ref="BE384:BP384"/>
    <mergeCell ref="BQ384:CA384"/>
    <mergeCell ref="U382:AF382"/>
    <mergeCell ref="AG382:AR382"/>
    <mergeCell ref="AS382:BD382"/>
    <mergeCell ref="BE382:BP382"/>
    <mergeCell ref="CB382:CK383"/>
    <mergeCell ref="CL382:CQ383"/>
    <mergeCell ref="U383:AF383"/>
    <mergeCell ref="AG383:AR383"/>
    <mergeCell ref="AS383:BD383"/>
    <mergeCell ref="BE383:BP383"/>
    <mergeCell ref="FH380:FT383"/>
    <mergeCell ref="FU380:GF383"/>
    <mergeCell ref="GG380:GR383"/>
    <mergeCell ref="CR381:DA383"/>
    <mergeCell ref="DB381:DK383"/>
    <mergeCell ref="DL381:DU383"/>
    <mergeCell ref="DL380:DN380"/>
    <mergeCell ref="DO380:DQ380"/>
    <mergeCell ref="DR380:DU380"/>
    <mergeCell ref="DV380:EH383"/>
    <mergeCell ref="EI380:ET383"/>
    <mergeCell ref="EU380:FG383"/>
    <mergeCell ref="CR380:CT380"/>
    <mergeCell ref="CU380:CW380"/>
    <mergeCell ref="CX380:DA380"/>
    <mergeCell ref="DB380:DD380"/>
    <mergeCell ref="DE380:DG380"/>
    <mergeCell ref="DH380:DK380"/>
    <mergeCell ref="CR379:DA379"/>
    <mergeCell ref="DB379:DK379"/>
    <mergeCell ref="DL379:DU379"/>
    <mergeCell ref="DV379:ET379"/>
    <mergeCell ref="EU379:FT379"/>
    <mergeCell ref="FU379:GR379"/>
    <mergeCell ref="GY372:HJ372"/>
    <mergeCell ref="HA374:HJ374"/>
    <mergeCell ref="A378:T383"/>
    <mergeCell ref="U378:BD381"/>
    <mergeCell ref="BE378:BP381"/>
    <mergeCell ref="BQ378:CQ378"/>
    <mergeCell ref="CR378:DU378"/>
    <mergeCell ref="DV378:GR378"/>
    <mergeCell ref="BQ379:CA383"/>
    <mergeCell ref="CB379:CQ381"/>
    <mergeCell ref="FG371:FQ371"/>
    <mergeCell ref="FR371:FX371"/>
    <mergeCell ref="FY371:GK371"/>
    <mergeCell ref="GL371:GX371"/>
    <mergeCell ref="GY371:HJ371"/>
    <mergeCell ref="CB372:FF372"/>
    <mergeCell ref="FG372:FQ372"/>
    <mergeCell ref="FR372:FX372"/>
    <mergeCell ref="FY372:GK372"/>
    <mergeCell ref="GL372:GX372"/>
    <mergeCell ref="GL369:GX369"/>
    <mergeCell ref="GY369:HJ369"/>
    <mergeCell ref="HK369:HK372"/>
    <mergeCell ref="CB370:FF370"/>
    <mergeCell ref="FG370:FQ370"/>
    <mergeCell ref="FR370:FX370"/>
    <mergeCell ref="FY370:GK370"/>
    <mergeCell ref="GL370:GX370"/>
    <mergeCell ref="GY370:HJ370"/>
    <mergeCell ref="CB371:FF371"/>
    <mergeCell ref="GY368:HJ368"/>
    <mergeCell ref="A369:Y372"/>
    <mergeCell ref="Z369:AL372"/>
    <mergeCell ref="AM369:AY372"/>
    <mergeCell ref="AZ369:BL372"/>
    <mergeCell ref="BM369:CA372"/>
    <mergeCell ref="CB369:FF369"/>
    <mergeCell ref="FG369:FQ369"/>
    <mergeCell ref="FR369:FX369"/>
    <mergeCell ref="FY369:GK369"/>
    <mergeCell ref="FG367:FQ367"/>
    <mergeCell ref="FR367:FX367"/>
    <mergeCell ref="FY367:GK367"/>
    <mergeCell ref="GL367:GX367"/>
    <mergeCell ref="GY367:HJ367"/>
    <mergeCell ref="CB368:FF368"/>
    <mergeCell ref="FG368:FQ368"/>
    <mergeCell ref="FR368:FX368"/>
    <mergeCell ref="FY368:GK368"/>
    <mergeCell ref="GL368:GX368"/>
    <mergeCell ref="GL365:GX365"/>
    <mergeCell ref="GY365:HJ365"/>
    <mergeCell ref="HK365:HK368"/>
    <mergeCell ref="CB366:FF366"/>
    <mergeCell ref="FG366:FQ366"/>
    <mergeCell ref="FR366:FX366"/>
    <mergeCell ref="FY366:GK366"/>
    <mergeCell ref="GL366:GX366"/>
    <mergeCell ref="GY366:HJ366"/>
    <mergeCell ref="CB367:FF367"/>
    <mergeCell ref="GY364:HJ364"/>
    <mergeCell ref="A365:Y368"/>
    <mergeCell ref="Z365:AL368"/>
    <mergeCell ref="AM365:AY368"/>
    <mergeCell ref="AZ365:BL368"/>
    <mergeCell ref="BM365:CA368"/>
    <mergeCell ref="CB365:FF365"/>
    <mergeCell ref="FG365:FQ365"/>
    <mergeCell ref="FR365:FX365"/>
    <mergeCell ref="FY365:GK365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FY364:GK364"/>
    <mergeCell ref="GL364:GX364"/>
    <mergeCell ref="GL361:GX361"/>
    <mergeCell ref="GY361:HJ361"/>
    <mergeCell ref="HK361:HK364"/>
    <mergeCell ref="CB362:FF362"/>
    <mergeCell ref="FG362:FQ362"/>
    <mergeCell ref="FR362:FX362"/>
    <mergeCell ref="FY362:GK362"/>
    <mergeCell ref="GL362:GX362"/>
    <mergeCell ref="GY362:HJ362"/>
    <mergeCell ref="CB363:FF363"/>
    <mergeCell ref="GY360:HJ360"/>
    <mergeCell ref="A361:Y364"/>
    <mergeCell ref="Z361:AL364"/>
    <mergeCell ref="AM361:AY364"/>
    <mergeCell ref="AZ361:BL364"/>
    <mergeCell ref="BM361:CA364"/>
    <mergeCell ref="CB361:FF361"/>
    <mergeCell ref="FG361:FQ361"/>
    <mergeCell ref="FR361:FX361"/>
    <mergeCell ref="FY361:GK361"/>
    <mergeCell ref="FG359:FQ359"/>
    <mergeCell ref="FR359:FX359"/>
    <mergeCell ref="FY359:GK359"/>
    <mergeCell ref="GL359:GX359"/>
    <mergeCell ref="GY359:HJ359"/>
    <mergeCell ref="CB360:FF360"/>
    <mergeCell ref="FG360:FQ360"/>
    <mergeCell ref="FR360:FX360"/>
    <mergeCell ref="FY360:GK360"/>
    <mergeCell ref="GL360:GX360"/>
    <mergeCell ref="GL357:GX357"/>
    <mergeCell ref="GY357:HJ357"/>
    <mergeCell ref="HK357:HK360"/>
    <mergeCell ref="CB358:FF358"/>
    <mergeCell ref="FG358:FQ358"/>
    <mergeCell ref="FR358:FX358"/>
    <mergeCell ref="FY358:GK358"/>
    <mergeCell ref="GL358:GX358"/>
    <mergeCell ref="GY358:HJ358"/>
    <mergeCell ref="CB359:FF359"/>
    <mergeCell ref="GY356:HJ356"/>
    <mergeCell ref="A357:Y360"/>
    <mergeCell ref="Z357:AL360"/>
    <mergeCell ref="AM357:AY360"/>
    <mergeCell ref="AZ357:BL360"/>
    <mergeCell ref="BM357:CA360"/>
    <mergeCell ref="CB357:FF357"/>
    <mergeCell ref="FG357:FQ357"/>
    <mergeCell ref="FR357:FX357"/>
    <mergeCell ref="FY357:GK357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L353:GX353"/>
    <mergeCell ref="GY353:HJ353"/>
    <mergeCell ref="HK353:HK356"/>
    <mergeCell ref="CB354:FF354"/>
    <mergeCell ref="FG354:FQ354"/>
    <mergeCell ref="FR354:FX354"/>
    <mergeCell ref="FY354:GK354"/>
    <mergeCell ref="GL354:GX354"/>
    <mergeCell ref="GY354:HJ354"/>
    <mergeCell ref="CB355:FF355"/>
    <mergeCell ref="GY352:HJ352"/>
    <mergeCell ref="A353:Y356"/>
    <mergeCell ref="Z353:AL356"/>
    <mergeCell ref="AM353:AY356"/>
    <mergeCell ref="AZ353:BL356"/>
    <mergeCell ref="BM353:CA356"/>
    <mergeCell ref="CB353:FF353"/>
    <mergeCell ref="FG353:FQ353"/>
    <mergeCell ref="FR353:FX353"/>
    <mergeCell ref="FY353:GK353"/>
    <mergeCell ref="FG351:FQ351"/>
    <mergeCell ref="FR351:FX351"/>
    <mergeCell ref="FY351:GK351"/>
    <mergeCell ref="GL351:GX351"/>
    <mergeCell ref="GY351:HJ351"/>
    <mergeCell ref="CB352:FF352"/>
    <mergeCell ref="FG352:FQ352"/>
    <mergeCell ref="FR352:FX352"/>
    <mergeCell ref="FY352:GK352"/>
    <mergeCell ref="GL352:GX352"/>
    <mergeCell ref="GL349:GX349"/>
    <mergeCell ref="GY349:HJ349"/>
    <mergeCell ref="HK349:HK352"/>
    <mergeCell ref="CB350:FF350"/>
    <mergeCell ref="FG350:FQ350"/>
    <mergeCell ref="FR350:FX350"/>
    <mergeCell ref="FY350:GK350"/>
    <mergeCell ref="GL350:GX350"/>
    <mergeCell ref="GY350:HJ350"/>
    <mergeCell ref="CB351:FF351"/>
    <mergeCell ref="GY348:HJ348"/>
    <mergeCell ref="A349:Y352"/>
    <mergeCell ref="Z349:AL352"/>
    <mergeCell ref="AM349:AY352"/>
    <mergeCell ref="AZ349:BL352"/>
    <mergeCell ref="BM349:CA352"/>
    <mergeCell ref="CB349:FF349"/>
    <mergeCell ref="FG349:FQ349"/>
    <mergeCell ref="FR349:FX349"/>
    <mergeCell ref="FY349:GK349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L345:GX345"/>
    <mergeCell ref="GY345:HJ345"/>
    <mergeCell ref="HK345:HK348"/>
    <mergeCell ref="CB346:FF346"/>
    <mergeCell ref="FG346:FQ346"/>
    <mergeCell ref="FR346:FX346"/>
    <mergeCell ref="FY346:GK346"/>
    <mergeCell ref="GL346:GX346"/>
    <mergeCell ref="GY346:HJ346"/>
    <mergeCell ref="CB347:FF347"/>
    <mergeCell ref="GY344:HJ344"/>
    <mergeCell ref="A345:Y348"/>
    <mergeCell ref="Z345:AL348"/>
    <mergeCell ref="AM345:AY348"/>
    <mergeCell ref="AZ345:BL348"/>
    <mergeCell ref="BM345:CA348"/>
    <mergeCell ref="CB345:FF345"/>
    <mergeCell ref="FG345:FQ345"/>
    <mergeCell ref="FR345:FX345"/>
    <mergeCell ref="FY345:GK345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L341:GX341"/>
    <mergeCell ref="GY341:HJ341"/>
    <mergeCell ref="HK341:HK344"/>
    <mergeCell ref="CB342:FF342"/>
    <mergeCell ref="FG342:FQ342"/>
    <mergeCell ref="FR342:FX342"/>
    <mergeCell ref="FY342:GK342"/>
    <mergeCell ref="GL342:GX342"/>
    <mergeCell ref="GY342:HJ342"/>
    <mergeCell ref="CB343:FF343"/>
    <mergeCell ref="GY340:HJ340"/>
    <mergeCell ref="A341:Y344"/>
    <mergeCell ref="Z341:AL344"/>
    <mergeCell ref="AM341:AY344"/>
    <mergeCell ref="AZ341:BL344"/>
    <mergeCell ref="BM341:CA344"/>
    <mergeCell ref="CB341:FF341"/>
    <mergeCell ref="FG341:FQ341"/>
    <mergeCell ref="FR341:FX341"/>
    <mergeCell ref="FY341:GK341"/>
    <mergeCell ref="FG339:FQ339"/>
    <mergeCell ref="FR339:FX339"/>
    <mergeCell ref="FY339:GK339"/>
    <mergeCell ref="GL339:GX339"/>
    <mergeCell ref="GY339:HJ339"/>
    <mergeCell ref="CB340:FF340"/>
    <mergeCell ref="FG340:FQ340"/>
    <mergeCell ref="FR340:FX340"/>
    <mergeCell ref="FY340:GK340"/>
    <mergeCell ref="GL340:GX340"/>
    <mergeCell ref="GL337:GX337"/>
    <mergeCell ref="GY337:HJ337"/>
    <mergeCell ref="HK337:HK340"/>
    <mergeCell ref="CB338:FF338"/>
    <mergeCell ref="FG338:FQ338"/>
    <mergeCell ref="FR338:FX338"/>
    <mergeCell ref="FY338:GK338"/>
    <mergeCell ref="GL338:GX338"/>
    <mergeCell ref="GY338:HJ338"/>
    <mergeCell ref="CB339:FF339"/>
    <mergeCell ref="GY336:HJ336"/>
    <mergeCell ref="A337:Y340"/>
    <mergeCell ref="Z337:AL340"/>
    <mergeCell ref="AM337:AY340"/>
    <mergeCell ref="AZ337:BL340"/>
    <mergeCell ref="BM337:CA340"/>
    <mergeCell ref="CB337:FF337"/>
    <mergeCell ref="FG337:FQ337"/>
    <mergeCell ref="FR337:FX337"/>
    <mergeCell ref="FY337:GK337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L333:GX333"/>
    <mergeCell ref="GY333:HJ333"/>
    <mergeCell ref="HK333:HK336"/>
    <mergeCell ref="CB334:FF334"/>
    <mergeCell ref="FG334:FQ334"/>
    <mergeCell ref="FR334:FX334"/>
    <mergeCell ref="FY334:GK334"/>
    <mergeCell ref="GL334:GX334"/>
    <mergeCell ref="GY334:HJ334"/>
    <mergeCell ref="CB335:FF335"/>
    <mergeCell ref="GY332:HJ332"/>
    <mergeCell ref="A333:Y336"/>
    <mergeCell ref="Z333:AL336"/>
    <mergeCell ref="AM333:AY336"/>
    <mergeCell ref="AZ333:BL336"/>
    <mergeCell ref="BM333:CA336"/>
    <mergeCell ref="CB333:FF333"/>
    <mergeCell ref="FG333:FQ333"/>
    <mergeCell ref="FR333:FX333"/>
    <mergeCell ref="FY333:GK333"/>
    <mergeCell ref="FG331:FQ331"/>
    <mergeCell ref="FR331:FX331"/>
    <mergeCell ref="FY331:GK331"/>
    <mergeCell ref="GL331:GX331"/>
    <mergeCell ref="GY331:HJ331"/>
    <mergeCell ref="CB332:FF332"/>
    <mergeCell ref="FG332:FQ332"/>
    <mergeCell ref="FR332:FX332"/>
    <mergeCell ref="FY332:GK332"/>
    <mergeCell ref="GL332:GX332"/>
    <mergeCell ref="GL329:GX329"/>
    <mergeCell ref="GY329:HJ329"/>
    <mergeCell ref="HK329:HK332"/>
    <mergeCell ref="CB330:FF330"/>
    <mergeCell ref="FG330:FQ330"/>
    <mergeCell ref="FR330:FX330"/>
    <mergeCell ref="FY330:GK330"/>
    <mergeCell ref="GL330:GX330"/>
    <mergeCell ref="GY330:HJ330"/>
    <mergeCell ref="CB331:FF331"/>
    <mergeCell ref="GY328:HJ328"/>
    <mergeCell ref="A329:Y332"/>
    <mergeCell ref="Z329:AL332"/>
    <mergeCell ref="AM329:AY332"/>
    <mergeCell ref="AZ329:BL332"/>
    <mergeCell ref="BM329:CA332"/>
    <mergeCell ref="CB329:FF329"/>
    <mergeCell ref="FG329:FQ329"/>
    <mergeCell ref="FR329:FX329"/>
    <mergeCell ref="FY329:GK329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L325:GX325"/>
    <mergeCell ref="GY325:HJ325"/>
    <mergeCell ref="HK325:HK328"/>
    <mergeCell ref="CB326:FF326"/>
    <mergeCell ref="FG326:FQ326"/>
    <mergeCell ref="FR326:FX326"/>
    <mergeCell ref="FY326:GK326"/>
    <mergeCell ref="GL326:GX326"/>
    <mergeCell ref="GY326:HJ326"/>
    <mergeCell ref="CB327:FF327"/>
    <mergeCell ref="GY324:HJ324"/>
    <mergeCell ref="A325:Y328"/>
    <mergeCell ref="Z325:AL328"/>
    <mergeCell ref="AM325:AY328"/>
    <mergeCell ref="AZ325:BL328"/>
    <mergeCell ref="BM325:CA328"/>
    <mergeCell ref="CB325:FF325"/>
    <mergeCell ref="FG325:FQ325"/>
    <mergeCell ref="FR325:FX325"/>
    <mergeCell ref="FY325:GK325"/>
    <mergeCell ref="BM324:CA324"/>
    <mergeCell ref="CB324:FF324"/>
    <mergeCell ref="FG324:FQ324"/>
    <mergeCell ref="FR324:FX324"/>
    <mergeCell ref="FY324:GK324"/>
    <mergeCell ref="GL324:GX324"/>
    <mergeCell ref="Z323:AL323"/>
    <mergeCell ref="AM323:AY323"/>
    <mergeCell ref="AZ323:BL323"/>
    <mergeCell ref="A324:Y324"/>
    <mergeCell ref="Z324:AL324"/>
    <mergeCell ref="AM324:AY324"/>
    <mergeCell ref="AZ324:BL324"/>
    <mergeCell ref="HG320:HJ320"/>
    <mergeCell ref="FY321:GK323"/>
    <mergeCell ref="GL321:GX323"/>
    <mergeCell ref="GY321:HJ323"/>
    <mergeCell ref="Z322:AL322"/>
    <mergeCell ref="AM322:AY322"/>
    <mergeCell ref="AZ322:BL322"/>
    <mergeCell ref="BM322:CA323"/>
    <mergeCell ref="FG322:FQ323"/>
    <mergeCell ref="FR322:FX323"/>
    <mergeCell ref="GG320:GK320"/>
    <mergeCell ref="GL320:GO320"/>
    <mergeCell ref="GP320:GS320"/>
    <mergeCell ref="GT320:GX320"/>
    <mergeCell ref="GY320:HB320"/>
    <mergeCell ref="HC320:HF320"/>
    <mergeCell ref="FP314:GZ314"/>
    <mergeCell ref="A319:Y323"/>
    <mergeCell ref="Z319:BL321"/>
    <mergeCell ref="BM319:CA321"/>
    <mergeCell ref="CB319:FX319"/>
    <mergeCell ref="FY319:HJ319"/>
    <mergeCell ref="CB320:FF323"/>
    <mergeCell ref="FG320:FX321"/>
    <mergeCell ref="FY320:GB320"/>
    <mergeCell ref="GC320:GF320"/>
    <mergeCell ref="A310:BO310"/>
    <mergeCell ref="BP310:GT310"/>
    <mergeCell ref="GU310:HJ310"/>
    <mergeCell ref="A311:HJ311"/>
    <mergeCell ref="A313:AV313"/>
    <mergeCell ref="AW313:FO313"/>
    <mergeCell ref="FP313:GZ313"/>
    <mergeCell ref="HA313:HJ314"/>
    <mergeCell ref="A314:BG314"/>
    <mergeCell ref="BH314:FO314"/>
    <mergeCell ref="A306:HJ306"/>
    <mergeCell ref="A308:BO308"/>
    <mergeCell ref="BP308:GT308"/>
    <mergeCell ref="GU308:HJ308"/>
    <mergeCell ref="A309:BO309"/>
    <mergeCell ref="BP309:GT309"/>
    <mergeCell ref="GU309:HJ309"/>
    <mergeCell ref="A300:HJ300"/>
    <mergeCell ref="A301:HJ301"/>
    <mergeCell ref="A302:HJ302"/>
    <mergeCell ref="A303:HJ303"/>
    <mergeCell ref="A304:HJ304"/>
    <mergeCell ref="A305:HJ305"/>
    <mergeCell ref="A295:U295"/>
    <mergeCell ref="V295:AP295"/>
    <mergeCell ref="AQ295:BH295"/>
    <mergeCell ref="BI295:CB295"/>
    <mergeCell ref="CC295:FE295"/>
    <mergeCell ref="A296:U296"/>
    <mergeCell ref="V296:AP296"/>
    <mergeCell ref="AQ296:BH296"/>
    <mergeCell ref="BI296:CB296"/>
    <mergeCell ref="CC296:FE296"/>
    <mergeCell ref="HA289:HJ289"/>
    <mergeCell ref="A293:FE293"/>
    <mergeCell ref="A294:U294"/>
    <mergeCell ref="V294:AP294"/>
    <mergeCell ref="AQ294:BH294"/>
    <mergeCell ref="BI294:CB294"/>
    <mergeCell ref="CC294:FE294"/>
    <mergeCell ref="DV287:EH287"/>
    <mergeCell ref="EI287:ET287"/>
    <mergeCell ref="EU287:FG287"/>
    <mergeCell ref="FH287:FT287"/>
    <mergeCell ref="FU287:GF287"/>
    <mergeCell ref="GG287:GR287"/>
    <mergeCell ref="BQ287:CA287"/>
    <mergeCell ref="CB287:CK287"/>
    <mergeCell ref="CL287:CQ287"/>
    <mergeCell ref="CR287:DA287"/>
    <mergeCell ref="DB287:DK287"/>
    <mergeCell ref="DL287:DU287"/>
    <mergeCell ref="EI286:ET286"/>
    <mergeCell ref="EU286:FG286"/>
    <mergeCell ref="FH286:FT286"/>
    <mergeCell ref="FU286:GF286"/>
    <mergeCell ref="GG286:GR286"/>
    <mergeCell ref="A287:T287"/>
    <mergeCell ref="U287:AF287"/>
    <mergeCell ref="AG287:AR287"/>
    <mergeCell ref="AS287:BD287"/>
    <mergeCell ref="BE287:BP287"/>
    <mergeCell ref="CB286:CK286"/>
    <mergeCell ref="CL286:CQ286"/>
    <mergeCell ref="CR286:DA286"/>
    <mergeCell ref="DB286:DK286"/>
    <mergeCell ref="DL286:DU286"/>
    <mergeCell ref="DV286:EH286"/>
    <mergeCell ref="A286:T286"/>
    <mergeCell ref="U286:AF286"/>
    <mergeCell ref="AG286:AR286"/>
    <mergeCell ref="AS286:BD286"/>
    <mergeCell ref="BE286:BP286"/>
    <mergeCell ref="BQ286:CA286"/>
    <mergeCell ref="DV285:EH285"/>
    <mergeCell ref="EI285:ET285"/>
    <mergeCell ref="EU285:FG285"/>
    <mergeCell ref="FH285:FT285"/>
    <mergeCell ref="FU285:GF285"/>
    <mergeCell ref="GG285:GR285"/>
    <mergeCell ref="BQ285:CA285"/>
    <mergeCell ref="CB285:CK285"/>
    <mergeCell ref="CL285:CQ285"/>
    <mergeCell ref="CR285:DA285"/>
    <mergeCell ref="DB285:DK285"/>
    <mergeCell ref="DL285:DU285"/>
    <mergeCell ref="EI284:ET284"/>
    <mergeCell ref="EU284:FG284"/>
    <mergeCell ref="FH284:FT284"/>
    <mergeCell ref="FU284:GF284"/>
    <mergeCell ref="GG284:GR284"/>
    <mergeCell ref="A285:T285"/>
    <mergeCell ref="U285:AF285"/>
    <mergeCell ref="AG285:AR285"/>
    <mergeCell ref="AS285:BD285"/>
    <mergeCell ref="BE285:BP285"/>
    <mergeCell ref="CB284:CK284"/>
    <mergeCell ref="CL284:CQ284"/>
    <mergeCell ref="CR284:DA284"/>
    <mergeCell ref="DB284:DK284"/>
    <mergeCell ref="DL284:DU284"/>
    <mergeCell ref="DV284:EH284"/>
    <mergeCell ref="A284:T284"/>
    <mergeCell ref="U284:AF284"/>
    <mergeCell ref="AG284:AR284"/>
    <mergeCell ref="AS284:BD284"/>
    <mergeCell ref="BE284:BP284"/>
    <mergeCell ref="BQ284:CA284"/>
    <mergeCell ref="DV283:EH283"/>
    <mergeCell ref="EI283:ET283"/>
    <mergeCell ref="EU283:FG283"/>
    <mergeCell ref="FH283:FT283"/>
    <mergeCell ref="FU283:GF283"/>
    <mergeCell ref="GG283:GR283"/>
    <mergeCell ref="BQ283:CA283"/>
    <mergeCell ref="CB283:CK283"/>
    <mergeCell ref="CL283:CQ283"/>
    <mergeCell ref="CR283:DA283"/>
    <mergeCell ref="DB283:DK283"/>
    <mergeCell ref="DL283:DU283"/>
    <mergeCell ref="EI282:ET282"/>
    <mergeCell ref="EU282:FG282"/>
    <mergeCell ref="FH282:FT282"/>
    <mergeCell ref="FU282:GF282"/>
    <mergeCell ref="GG282:GR282"/>
    <mergeCell ref="A283:T283"/>
    <mergeCell ref="U283:AF283"/>
    <mergeCell ref="AG283:AR283"/>
    <mergeCell ref="AS283:BD283"/>
    <mergeCell ref="BE283:BP283"/>
    <mergeCell ref="CB282:CK282"/>
    <mergeCell ref="CL282:CQ282"/>
    <mergeCell ref="CR282:DA282"/>
    <mergeCell ref="DB282:DK282"/>
    <mergeCell ref="DL282:DU282"/>
    <mergeCell ref="DV282:EH282"/>
    <mergeCell ref="A282:T282"/>
    <mergeCell ref="U282:AF282"/>
    <mergeCell ref="AG282:AR282"/>
    <mergeCell ref="AS282:BD282"/>
    <mergeCell ref="BE282:BP282"/>
    <mergeCell ref="BQ282:CA282"/>
    <mergeCell ref="DV281:EH281"/>
    <mergeCell ref="EI281:ET281"/>
    <mergeCell ref="EU281:FG281"/>
    <mergeCell ref="FH281:FT281"/>
    <mergeCell ref="FU281:GF281"/>
    <mergeCell ref="GG281:GR281"/>
    <mergeCell ref="BQ281:CA281"/>
    <mergeCell ref="CB281:CK281"/>
    <mergeCell ref="CL281:CQ281"/>
    <mergeCell ref="CR281:DA281"/>
    <mergeCell ref="DB281:DK281"/>
    <mergeCell ref="DL281:DU281"/>
    <mergeCell ref="EI280:ET280"/>
    <mergeCell ref="EU280:FG280"/>
    <mergeCell ref="FH280:FT280"/>
    <mergeCell ref="FU280:GF280"/>
    <mergeCell ref="GG280:GR280"/>
    <mergeCell ref="A281:T281"/>
    <mergeCell ref="U281:AF281"/>
    <mergeCell ref="AG281:AR281"/>
    <mergeCell ref="AS281:BD281"/>
    <mergeCell ref="BE281:BP281"/>
    <mergeCell ref="CB280:CK280"/>
    <mergeCell ref="CL280:CQ280"/>
    <mergeCell ref="CR280:DA280"/>
    <mergeCell ref="DB280:DK280"/>
    <mergeCell ref="DL280:DU280"/>
    <mergeCell ref="DV280:EH280"/>
    <mergeCell ref="A280:T280"/>
    <mergeCell ref="U280:AF280"/>
    <mergeCell ref="AG280:AR280"/>
    <mergeCell ref="AS280:BD280"/>
    <mergeCell ref="BE280:BP280"/>
    <mergeCell ref="BQ280:CA280"/>
    <mergeCell ref="DV279:EH279"/>
    <mergeCell ref="EI279:ET279"/>
    <mergeCell ref="EU279:FG279"/>
    <mergeCell ref="FH279:FT279"/>
    <mergeCell ref="FU279:GF279"/>
    <mergeCell ref="GG279:GR279"/>
    <mergeCell ref="BQ279:CA279"/>
    <mergeCell ref="CB279:CK279"/>
    <mergeCell ref="CL279:CQ279"/>
    <mergeCell ref="CR279:DA279"/>
    <mergeCell ref="DB279:DK279"/>
    <mergeCell ref="DL279:DU279"/>
    <mergeCell ref="EI278:ET278"/>
    <mergeCell ref="EU278:FG278"/>
    <mergeCell ref="FH278:FT278"/>
    <mergeCell ref="FU278:GF278"/>
    <mergeCell ref="GG278:GR278"/>
    <mergeCell ref="A279:T279"/>
    <mergeCell ref="U279:AF279"/>
    <mergeCell ref="AG279:AR279"/>
    <mergeCell ref="AS279:BD279"/>
    <mergeCell ref="BE279:BP279"/>
    <mergeCell ref="CB278:CK278"/>
    <mergeCell ref="CL278:CQ278"/>
    <mergeCell ref="CR278:DA278"/>
    <mergeCell ref="DB278:DK278"/>
    <mergeCell ref="DL278:DU278"/>
    <mergeCell ref="DV278:EH278"/>
    <mergeCell ref="A278:T278"/>
    <mergeCell ref="U278:AF278"/>
    <mergeCell ref="AG278:AR278"/>
    <mergeCell ref="AS278:BD278"/>
    <mergeCell ref="BE278:BP278"/>
    <mergeCell ref="BQ278:CA278"/>
    <mergeCell ref="DV277:EH277"/>
    <mergeCell ref="EI277:ET277"/>
    <mergeCell ref="EU277:FG277"/>
    <mergeCell ref="FH277:FT277"/>
    <mergeCell ref="FU277:GF277"/>
    <mergeCell ref="GG277:GR277"/>
    <mergeCell ref="BQ277:CA277"/>
    <mergeCell ref="CB277:CK277"/>
    <mergeCell ref="CL277:CQ277"/>
    <mergeCell ref="CR277:DA277"/>
    <mergeCell ref="DB277:DK277"/>
    <mergeCell ref="DL277:DU277"/>
    <mergeCell ref="EI276:ET276"/>
    <mergeCell ref="EU276:FG276"/>
    <mergeCell ref="FH276:FT276"/>
    <mergeCell ref="FU276:GF276"/>
    <mergeCell ref="GG276:GR276"/>
    <mergeCell ref="A277:T277"/>
    <mergeCell ref="U277:AF277"/>
    <mergeCell ref="AG277:AR277"/>
    <mergeCell ref="AS277:BD277"/>
    <mergeCell ref="BE277:BP277"/>
    <mergeCell ref="CB276:CK276"/>
    <mergeCell ref="CL276:CQ276"/>
    <mergeCell ref="CR276:DA276"/>
    <mergeCell ref="DB276:DK276"/>
    <mergeCell ref="DL276:DU276"/>
    <mergeCell ref="DV276:EH276"/>
    <mergeCell ref="A276:T276"/>
    <mergeCell ref="U276:AF276"/>
    <mergeCell ref="AG276:AR276"/>
    <mergeCell ref="AS276:BD276"/>
    <mergeCell ref="BE276:BP276"/>
    <mergeCell ref="BQ276:CA276"/>
    <mergeCell ref="U274:AF274"/>
    <mergeCell ref="AG274:AR274"/>
    <mergeCell ref="AS274:BD274"/>
    <mergeCell ref="BE274:BP274"/>
    <mergeCell ref="CB274:CK275"/>
    <mergeCell ref="CL274:CQ275"/>
    <mergeCell ref="U275:AF275"/>
    <mergeCell ref="AG275:AR275"/>
    <mergeCell ref="AS275:BD275"/>
    <mergeCell ref="BE275:BP275"/>
    <mergeCell ref="EU272:FG275"/>
    <mergeCell ref="FH272:FT275"/>
    <mergeCell ref="FU272:GF275"/>
    <mergeCell ref="GG272:GR275"/>
    <mergeCell ref="CR273:DA275"/>
    <mergeCell ref="DB273:DK275"/>
    <mergeCell ref="DL273:DU275"/>
    <mergeCell ref="DH272:DK272"/>
    <mergeCell ref="DL272:DN272"/>
    <mergeCell ref="DO272:DQ272"/>
    <mergeCell ref="DR272:DU272"/>
    <mergeCell ref="DV272:EH275"/>
    <mergeCell ref="EI272:ET275"/>
    <mergeCell ref="DB271:DK271"/>
    <mergeCell ref="DL271:DU271"/>
    <mergeCell ref="DV271:ET271"/>
    <mergeCell ref="EU271:FT271"/>
    <mergeCell ref="FU271:GR271"/>
    <mergeCell ref="CR272:CT272"/>
    <mergeCell ref="CU272:CW272"/>
    <mergeCell ref="CX272:DA272"/>
    <mergeCell ref="DB272:DD272"/>
    <mergeCell ref="DE272:DG272"/>
    <mergeCell ref="HA266:HJ266"/>
    <mergeCell ref="A270:T275"/>
    <mergeCell ref="U270:BD273"/>
    <mergeCell ref="BE270:BP273"/>
    <mergeCell ref="BQ270:CQ270"/>
    <mergeCell ref="CR270:DU270"/>
    <mergeCell ref="DV270:GR270"/>
    <mergeCell ref="BQ271:CA275"/>
    <mergeCell ref="CB271:CQ273"/>
    <mergeCell ref="CR271:DA271"/>
    <mergeCell ref="FY263:GK263"/>
    <mergeCell ref="GL263:GX263"/>
    <mergeCell ref="GY263:HJ263"/>
    <mergeCell ref="CB264:FF264"/>
    <mergeCell ref="FG264:FQ264"/>
    <mergeCell ref="FR264:FX264"/>
    <mergeCell ref="FY264:GK264"/>
    <mergeCell ref="GL264:GX264"/>
    <mergeCell ref="GY264:HJ264"/>
    <mergeCell ref="HK261:HK264"/>
    <mergeCell ref="CB262:FF262"/>
    <mergeCell ref="FG262:FQ262"/>
    <mergeCell ref="FR262:FX262"/>
    <mergeCell ref="FY262:GK262"/>
    <mergeCell ref="GL262:GX262"/>
    <mergeCell ref="GY262:HJ262"/>
    <mergeCell ref="CB263:FF263"/>
    <mergeCell ref="FG263:FQ263"/>
    <mergeCell ref="FR263:FX263"/>
    <mergeCell ref="CB261:FF261"/>
    <mergeCell ref="FG261:FQ261"/>
    <mergeCell ref="FR261:FX261"/>
    <mergeCell ref="FY261:GK261"/>
    <mergeCell ref="GL261:GX261"/>
    <mergeCell ref="GY261:HJ261"/>
    <mergeCell ref="FG260:FQ260"/>
    <mergeCell ref="FR260:FX260"/>
    <mergeCell ref="FY260:GK260"/>
    <mergeCell ref="GL260:GX260"/>
    <mergeCell ref="GY260:HJ260"/>
    <mergeCell ref="A261:Y264"/>
    <mergeCell ref="Z261:AL264"/>
    <mergeCell ref="AM261:AY264"/>
    <mergeCell ref="AZ261:BL264"/>
    <mergeCell ref="BM261:CA264"/>
    <mergeCell ref="GY258:HJ258"/>
    <mergeCell ref="CB259:FF259"/>
    <mergeCell ref="FG259:FQ259"/>
    <mergeCell ref="FR259:FX259"/>
    <mergeCell ref="FY259:GK259"/>
    <mergeCell ref="GL259:GX259"/>
    <mergeCell ref="GY259:HJ259"/>
    <mergeCell ref="FG257:FQ257"/>
    <mergeCell ref="FR257:FX257"/>
    <mergeCell ref="FY257:GK257"/>
    <mergeCell ref="GL257:GX257"/>
    <mergeCell ref="GY257:HJ257"/>
    <mergeCell ref="HK257:HK260"/>
    <mergeCell ref="FG258:FQ258"/>
    <mergeCell ref="FR258:FX258"/>
    <mergeCell ref="FY258:GK258"/>
    <mergeCell ref="GL258:GX258"/>
    <mergeCell ref="A257:Y260"/>
    <mergeCell ref="Z257:AL260"/>
    <mergeCell ref="AM257:AY260"/>
    <mergeCell ref="AZ257:BL260"/>
    <mergeCell ref="BM257:CA260"/>
    <mergeCell ref="CB257:FF257"/>
    <mergeCell ref="CB258:FF258"/>
    <mergeCell ref="CB260:FF260"/>
    <mergeCell ref="FY255:GK255"/>
    <mergeCell ref="GL255:GX255"/>
    <mergeCell ref="GY255:HJ255"/>
    <mergeCell ref="CB256:FF256"/>
    <mergeCell ref="FG256:FQ256"/>
    <mergeCell ref="FR256:FX256"/>
    <mergeCell ref="FY256:GK256"/>
    <mergeCell ref="GL256:GX256"/>
    <mergeCell ref="GY256:HJ256"/>
    <mergeCell ref="HK253:HK256"/>
    <mergeCell ref="CB254:FF254"/>
    <mergeCell ref="FG254:FQ254"/>
    <mergeCell ref="FR254:FX254"/>
    <mergeCell ref="FY254:GK254"/>
    <mergeCell ref="GL254:GX254"/>
    <mergeCell ref="GY254:HJ254"/>
    <mergeCell ref="CB255:FF255"/>
    <mergeCell ref="FG255:FQ255"/>
    <mergeCell ref="FR255:FX255"/>
    <mergeCell ref="CB253:FF253"/>
    <mergeCell ref="FG253:FQ253"/>
    <mergeCell ref="FR253:FX253"/>
    <mergeCell ref="FY253:GK253"/>
    <mergeCell ref="GL253:GX253"/>
    <mergeCell ref="GY253:HJ253"/>
    <mergeCell ref="FG252:FQ252"/>
    <mergeCell ref="FR252:FX252"/>
    <mergeCell ref="FY252:GK252"/>
    <mergeCell ref="GL252:GX252"/>
    <mergeCell ref="GY252:HJ252"/>
    <mergeCell ref="A253:Y256"/>
    <mergeCell ref="Z253:AL256"/>
    <mergeCell ref="AM253:AY256"/>
    <mergeCell ref="AZ253:BL256"/>
    <mergeCell ref="BM253:CA256"/>
    <mergeCell ref="GY250:HJ250"/>
    <mergeCell ref="CB251:FF251"/>
    <mergeCell ref="FG251:FQ251"/>
    <mergeCell ref="FR251:FX251"/>
    <mergeCell ref="FY251:GK251"/>
    <mergeCell ref="GL251:GX251"/>
    <mergeCell ref="GY251:HJ251"/>
    <mergeCell ref="FG249:FQ249"/>
    <mergeCell ref="FR249:FX249"/>
    <mergeCell ref="FY249:GK249"/>
    <mergeCell ref="GL249:GX249"/>
    <mergeCell ref="GY249:HJ249"/>
    <mergeCell ref="HK249:HK252"/>
    <mergeCell ref="FG250:FQ250"/>
    <mergeCell ref="FR250:FX250"/>
    <mergeCell ref="FY250:GK250"/>
    <mergeCell ref="GL250:GX250"/>
    <mergeCell ref="A249:Y252"/>
    <mergeCell ref="Z249:AL252"/>
    <mergeCell ref="AM249:AY252"/>
    <mergeCell ref="AZ249:BL252"/>
    <mergeCell ref="BM249:CA252"/>
    <mergeCell ref="CB249:FF249"/>
    <mergeCell ref="CB250:FF250"/>
    <mergeCell ref="CB252:FF252"/>
    <mergeCell ref="FY247:GK247"/>
    <mergeCell ref="GL247:GX247"/>
    <mergeCell ref="GY247:HJ247"/>
    <mergeCell ref="CB248:FF248"/>
    <mergeCell ref="FG248:FQ248"/>
    <mergeCell ref="FR248:FX248"/>
    <mergeCell ref="FY248:GK248"/>
    <mergeCell ref="GL248:GX248"/>
    <mergeCell ref="GY248:HJ248"/>
    <mergeCell ref="HK245:HK248"/>
    <mergeCell ref="CB246:FF246"/>
    <mergeCell ref="FG246:FQ246"/>
    <mergeCell ref="FR246:FX246"/>
    <mergeCell ref="FY246:GK246"/>
    <mergeCell ref="GL246:GX246"/>
    <mergeCell ref="GY246:HJ246"/>
    <mergeCell ref="CB247:FF247"/>
    <mergeCell ref="FG247:FQ247"/>
    <mergeCell ref="FR247:FX247"/>
    <mergeCell ref="CB245:FF245"/>
    <mergeCell ref="FG245:FQ245"/>
    <mergeCell ref="FR245:FX245"/>
    <mergeCell ref="FY245:GK245"/>
    <mergeCell ref="GL245:GX245"/>
    <mergeCell ref="GY245:HJ245"/>
    <mergeCell ref="FG244:FQ244"/>
    <mergeCell ref="FR244:FX244"/>
    <mergeCell ref="FY244:GK244"/>
    <mergeCell ref="GL244:GX244"/>
    <mergeCell ref="GY244:HJ244"/>
    <mergeCell ref="A245:Y248"/>
    <mergeCell ref="Z245:AL248"/>
    <mergeCell ref="AM245:AY248"/>
    <mergeCell ref="AZ245:BL248"/>
    <mergeCell ref="BM245:CA248"/>
    <mergeCell ref="GY242:HJ242"/>
    <mergeCell ref="CB243:FF243"/>
    <mergeCell ref="FG243:FQ243"/>
    <mergeCell ref="FR243:FX243"/>
    <mergeCell ref="FY243:GK243"/>
    <mergeCell ref="GL243:GX243"/>
    <mergeCell ref="GY243:HJ243"/>
    <mergeCell ref="FG241:FQ241"/>
    <mergeCell ref="FR241:FX241"/>
    <mergeCell ref="FY241:GK241"/>
    <mergeCell ref="GL241:GX241"/>
    <mergeCell ref="GY241:HJ241"/>
    <mergeCell ref="HK241:HK244"/>
    <mergeCell ref="FG242:FQ242"/>
    <mergeCell ref="FR242:FX242"/>
    <mergeCell ref="FY242:GK242"/>
    <mergeCell ref="GL242:GX242"/>
    <mergeCell ref="A241:Y244"/>
    <mergeCell ref="Z241:AL244"/>
    <mergeCell ref="AM241:AY244"/>
    <mergeCell ref="AZ241:BL244"/>
    <mergeCell ref="BM241:CA244"/>
    <mergeCell ref="CB241:FF241"/>
    <mergeCell ref="CB242:FF242"/>
    <mergeCell ref="CB244:FF244"/>
    <mergeCell ref="FY239:GK239"/>
    <mergeCell ref="GL239:GX239"/>
    <mergeCell ref="GY239:HJ239"/>
    <mergeCell ref="CB240:FF240"/>
    <mergeCell ref="FG240:FQ240"/>
    <mergeCell ref="FR240:FX240"/>
    <mergeCell ref="FY240:GK240"/>
    <mergeCell ref="GL240:GX240"/>
    <mergeCell ref="GY240:HJ240"/>
    <mergeCell ref="HK237:HK240"/>
    <mergeCell ref="CB238:FF238"/>
    <mergeCell ref="FG238:FQ238"/>
    <mergeCell ref="FR238:FX238"/>
    <mergeCell ref="FY238:GK238"/>
    <mergeCell ref="GL238:GX238"/>
    <mergeCell ref="GY238:HJ238"/>
    <mergeCell ref="CB239:FF239"/>
    <mergeCell ref="FG239:FQ239"/>
    <mergeCell ref="FR239:FX239"/>
    <mergeCell ref="CB237:FF237"/>
    <mergeCell ref="FG237:FQ237"/>
    <mergeCell ref="FR237:FX237"/>
    <mergeCell ref="FY237:GK237"/>
    <mergeCell ref="GL237:GX237"/>
    <mergeCell ref="GY237:HJ237"/>
    <mergeCell ref="FG236:FQ236"/>
    <mergeCell ref="FR236:FX236"/>
    <mergeCell ref="FY236:GK236"/>
    <mergeCell ref="GL236:GX236"/>
    <mergeCell ref="GY236:HJ236"/>
    <mergeCell ref="A237:Y240"/>
    <mergeCell ref="Z237:AL240"/>
    <mergeCell ref="AM237:AY240"/>
    <mergeCell ref="AZ237:BL240"/>
    <mergeCell ref="BM237:CA240"/>
    <mergeCell ref="GY234:HJ234"/>
    <mergeCell ref="CB235:FF235"/>
    <mergeCell ref="FG235:FQ235"/>
    <mergeCell ref="FR235:FX235"/>
    <mergeCell ref="FY235:GK235"/>
    <mergeCell ref="GL235:GX235"/>
    <mergeCell ref="GY235:HJ235"/>
    <mergeCell ref="FG233:FQ233"/>
    <mergeCell ref="FR233:FX233"/>
    <mergeCell ref="FY233:GK233"/>
    <mergeCell ref="GL233:GX233"/>
    <mergeCell ref="GY233:HJ233"/>
    <mergeCell ref="HK233:HK236"/>
    <mergeCell ref="FG234:FQ234"/>
    <mergeCell ref="FR234:FX234"/>
    <mergeCell ref="FY234:GK234"/>
    <mergeCell ref="GL234:GX234"/>
    <mergeCell ref="A233:Y236"/>
    <mergeCell ref="Z233:AL236"/>
    <mergeCell ref="AM233:AY236"/>
    <mergeCell ref="AZ233:BL236"/>
    <mergeCell ref="BM233:CA236"/>
    <mergeCell ref="CB233:FF233"/>
    <mergeCell ref="CB234:FF234"/>
    <mergeCell ref="CB236:FF236"/>
    <mergeCell ref="FY231:GK231"/>
    <mergeCell ref="GL231:GX231"/>
    <mergeCell ref="GY231:HJ231"/>
    <mergeCell ref="CB232:FF232"/>
    <mergeCell ref="FG232:FQ232"/>
    <mergeCell ref="FR232:FX232"/>
    <mergeCell ref="FY232:GK232"/>
    <mergeCell ref="GL232:GX232"/>
    <mergeCell ref="GY232:HJ232"/>
    <mergeCell ref="HK229:HK232"/>
    <mergeCell ref="CB230:FF230"/>
    <mergeCell ref="FG230:FQ230"/>
    <mergeCell ref="FR230:FX230"/>
    <mergeCell ref="FY230:GK230"/>
    <mergeCell ref="GL230:GX230"/>
    <mergeCell ref="GY230:HJ230"/>
    <mergeCell ref="CB231:FF231"/>
    <mergeCell ref="FG231:FQ231"/>
    <mergeCell ref="FR231:FX231"/>
    <mergeCell ref="CB229:FF229"/>
    <mergeCell ref="FG229:FQ229"/>
    <mergeCell ref="FR229:FX229"/>
    <mergeCell ref="FY229:GK229"/>
    <mergeCell ref="GL229:GX229"/>
    <mergeCell ref="GY229:HJ229"/>
    <mergeCell ref="FG228:FQ228"/>
    <mergeCell ref="FR228:FX228"/>
    <mergeCell ref="FY228:GK228"/>
    <mergeCell ref="GL228:GX228"/>
    <mergeCell ref="GY228:HJ228"/>
    <mergeCell ref="A229:Y232"/>
    <mergeCell ref="Z229:AL232"/>
    <mergeCell ref="AM229:AY232"/>
    <mergeCell ref="AZ229:BL232"/>
    <mergeCell ref="BM229:CA232"/>
    <mergeCell ref="GY226:HJ226"/>
    <mergeCell ref="CB227:FF227"/>
    <mergeCell ref="FG227:FQ227"/>
    <mergeCell ref="FR227:FX227"/>
    <mergeCell ref="FY227:GK227"/>
    <mergeCell ref="GL227:GX227"/>
    <mergeCell ref="GY227:HJ227"/>
    <mergeCell ref="FG225:FQ225"/>
    <mergeCell ref="FR225:FX225"/>
    <mergeCell ref="FY225:GK225"/>
    <mergeCell ref="GL225:GX225"/>
    <mergeCell ref="GY225:HJ225"/>
    <mergeCell ref="HK225:HK228"/>
    <mergeCell ref="FG226:FQ226"/>
    <mergeCell ref="FR226:FX226"/>
    <mergeCell ref="FY226:GK226"/>
    <mergeCell ref="GL226:GX226"/>
    <mergeCell ref="A225:Y228"/>
    <mergeCell ref="Z225:AL228"/>
    <mergeCell ref="AM225:AY228"/>
    <mergeCell ref="AZ225:BL228"/>
    <mergeCell ref="BM225:CA228"/>
    <mergeCell ref="CB225:FF225"/>
    <mergeCell ref="CB226:FF226"/>
    <mergeCell ref="CB228:FF228"/>
    <mergeCell ref="FY223:GK223"/>
    <mergeCell ref="GL223:GX223"/>
    <mergeCell ref="GY223:HJ223"/>
    <mergeCell ref="CB224:FF224"/>
    <mergeCell ref="FG224:FQ224"/>
    <mergeCell ref="FR224:FX224"/>
    <mergeCell ref="FY224:GK224"/>
    <mergeCell ref="GL224:GX224"/>
    <mergeCell ref="GY224:HJ224"/>
    <mergeCell ref="HK221:HK224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CB221:FF221"/>
    <mergeCell ref="FG221:FQ221"/>
    <mergeCell ref="FR221:FX221"/>
    <mergeCell ref="FY221:GK221"/>
    <mergeCell ref="GL221:GX221"/>
    <mergeCell ref="GY221:HJ221"/>
    <mergeCell ref="FG220:FQ220"/>
    <mergeCell ref="FR220:FX220"/>
    <mergeCell ref="FY220:GK220"/>
    <mergeCell ref="GL220:GX220"/>
    <mergeCell ref="GY220:HJ220"/>
    <mergeCell ref="A221:Y224"/>
    <mergeCell ref="Z221:AL224"/>
    <mergeCell ref="AM221:AY224"/>
    <mergeCell ref="AZ221:BL224"/>
    <mergeCell ref="BM221:CA224"/>
    <mergeCell ref="FR218:FX219"/>
    <mergeCell ref="Z219:AL219"/>
    <mergeCell ref="AM219:AY219"/>
    <mergeCell ref="AZ219:BL219"/>
    <mergeCell ref="A220:Y220"/>
    <mergeCell ref="Z220:AL220"/>
    <mergeCell ref="AM220:AY220"/>
    <mergeCell ref="AZ220:BL220"/>
    <mergeCell ref="BM220:CA220"/>
    <mergeCell ref="CB220:FF220"/>
    <mergeCell ref="HC216:HF216"/>
    <mergeCell ref="HG216:HJ216"/>
    <mergeCell ref="FY217:GK219"/>
    <mergeCell ref="GL217:GX219"/>
    <mergeCell ref="GY217:HJ219"/>
    <mergeCell ref="Z218:AL218"/>
    <mergeCell ref="AM218:AY218"/>
    <mergeCell ref="AZ218:BL218"/>
    <mergeCell ref="BM218:CA219"/>
    <mergeCell ref="FG218:FQ219"/>
    <mergeCell ref="GC216:GF216"/>
    <mergeCell ref="GG216:GK216"/>
    <mergeCell ref="GL216:GO216"/>
    <mergeCell ref="GP216:GS216"/>
    <mergeCell ref="GT216:GX216"/>
    <mergeCell ref="GY216:HB216"/>
    <mergeCell ref="BH210:FO210"/>
    <mergeCell ref="FP210:GZ210"/>
    <mergeCell ref="A215:Y219"/>
    <mergeCell ref="Z215:BL217"/>
    <mergeCell ref="BM215:CA217"/>
    <mergeCell ref="CB215:FX215"/>
    <mergeCell ref="FY215:HJ215"/>
    <mergeCell ref="CB216:FF219"/>
    <mergeCell ref="FG216:FX217"/>
    <mergeCell ref="FY216:GB216"/>
    <mergeCell ref="A205:BO205"/>
    <mergeCell ref="BP205:GT205"/>
    <mergeCell ref="GU205:HJ205"/>
    <mergeCell ref="A206:HJ206"/>
    <mergeCell ref="A207:HJ207"/>
    <mergeCell ref="A209:AV209"/>
    <mergeCell ref="AW209:FO209"/>
    <mergeCell ref="FP209:GZ209"/>
    <mergeCell ref="HA209:HJ210"/>
    <mergeCell ref="A210:BG210"/>
    <mergeCell ref="A201:HJ201"/>
    <mergeCell ref="A203:BO203"/>
    <mergeCell ref="BP203:GT203"/>
    <mergeCell ref="GU203:HJ203"/>
    <mergeCell ref="A204:BO204"/>
    <mergeCell ref="BP204:GT204"/>
    <mergeCell ref="GU204:HJ204"/>
    <mergeCell ref="A195:HJ195"/>
    <mergeCell ref="A196:HJ196"/>
    <mergeCell ref="A197:HJ197"/>
    <mergeCell ref="A198:HJ198"/>
    <mergeCell ref="A199:HJ199"/>
    <mergeCell ref="A200:HJ200"/>
    <mergeCell ref="A190:U190"/>
    <mergeCell ref="V190:AP190"/>
    <mergeCell ref="AQ190:BH190"/>
    <mergeCell ref="BI190:CB190"/>
    <mergeCell ref="CC190:FE190"/>
    <mergeCell ref="A191:U191"/>
    <mergeCell ref="V191:AP191"/>
    <mergeCell ref="AQ191:BH191"/>
    <mergeCell ref="BI191:CB191"/>
    <mergeCell ref="CC191:FE191"/>
    <mergeCell ref="HA184:HJ184"/>
    <mergeCell ref="A188:FE188"/>
    <mergeCell ref="A189:U189"/>
    <mergeCell ref="V189:AP189"/>
    <mergeCell ref="AQ189:BH189"/>
    <mergeCell ref="BI189:CB189"/>
    <mergeCell ref="CC189:FE189"/>
    <mergeCell ref="DV182:EH182"/>
    <mergeCell ref="EI182:ET182"/>
    <mergeCell ref="EU182:FG182"/>
    <mergeCell ref="FH182:FT182"/>
    <mergeCell ref="FU182:GF182"/>
    <mergeCell ref="GG182:GR182"/>
    <mergeCell ref="BQ182:CA182"/>
    <mergeCell ref="CB182:CK182"/>
    <mergeCell ref="CL182:CQ182"/>
    <mergeCell ref="CR182:DA182"/>
    <mergeCell ref="DB182:DK182"/>
    <mergeCell ref="DL182:DU182"/>
    <mergeCell ref="EI181:ET181"/>
    <mergeCell ref="EU181:FG181"/>
    <mergeCell ref="FH181:FT181"/>
    <mergeCell ref="FU181:GF181"/>
    <mergeCell ref="GG181:GR181"/>
    <mergeCell ref="A182:T182"/>
    <mergeCell ref="U182:AF182"/>
    <mergeCell ref="AG182:AR182"/>
    <mergeCell ref="AS182:BD182"/>
    <mergeCell ref="BE182:BP182"/>
    <mergeCell ref="CB181:CK181"/>
    <mergeCell ref="CL181:CQ181"/>
    <mergeCell ref="CR181:DA181"/>
    <mergeCell ref="DB181:DK181"/>
    <mergeCell ref="DL181:DU181"/>
    <mergeCell ref="DV181:EH181"/>
    <mergeCell ref="A181:T181"/>
    <mergeCell ref="U181:AF181"/>
    <mergeCell ref="AG181:AR181"/>
    <mergeCell ref="AS181:BD181"/>
    <mergeCell ref="BE181:BP181"/>
    <mergeCell ref="BQ181:CA181"/>
    <mergeCell ref="DV180:EH180"/>
    <mergeCell ref="EI180:ET180"/>
    <mergeCell ref="EU180:FG180"/>
    <mergeCell ref="FH180:FT180"/>
    <mergeCell ref="FU180:GF180"/>
    <mergeCell ref="GG180:GR180"/>
    <mergeCell ref="BQ180:CA180"/>
    <mergeCell ref="CB180:CK180"/>
    <mergeCell ref="CL180:CQ180"/>
    <mergeCell ref="CR180:DA180"/>
    <mergeCell ref="DB180:DK180"/>
    <mergeCell ref="DL180:DU180"/>
    <mergeCell ref="EI179:ET179"/>
    <mergeCell ref="EU179:FG179"/>
    <mergeCell ref="FH179:FT179"/>
    <mergeCell ref="FU179:GF179"/>
    <mergeCell ref="GG179:GR179"/>
    <mergeCell ref="A180:T180"/>
    <mergeCell ref="U180:AF180"/>
    <mergeCell ref="AG180:AR180"/>
    <mergeCell ref="AS180:BD180"/>
    <mergeCell ref="BE180:BP180"/>
    <mergeCell ref="CB179:CK179"/>
    <mergeCell ref="CL179:CQ179"/>
    <mergeCell ref="CR179:DA179"/>
    <mergeCell ref="DB179:DK179"/>
    <mergeCell ref="DL179:DU179"/>
    <mergeCell ref="DV179:EH179"/>
    <mergeCell ref="A179:T179"/>
    <mergeCell ref="U179:AF179"/>
    <mergeCell ref="AG179:AR179"/>
    <mergeCell ref="AS179:BD179"/>
    <mergeCell ref="BE179:BP179"/>
    <mergeCell ref="BQ179:CA179"/>
    <mergeCell ref="DV178:EH178"/>
    <mergeCell ref="EI178:ET178"/>
    <mergeCell ref="EU178:FG178"/>
    <mergeCell ref="FH178:FT178"/>
    <mergeCell ref="FU178:GF178"/>
    <mergeCell ref="GG178:GR178"/>
    <mergeCell ref="BQ178:CA178"/>
    <mergeCell ref="CB178:CK178"/>
    <mergeCell ref="CL178:CQ178"/>
    <mergeCell ref="CR178:DA178"/>
    <mergeCell ref="DB178:DK178"/>
    <mergeCell ref="DL178:DU178"/>
    <mergeCell ref="EI177:ET177"/>
    <mergeCell ref="EU177:FG177"/>
    <mergeCell ref="FH177:FT177"/>
    <mergeCell ref="FU177:GF177"/>
    <mergeCell ref="GG177:GR177"/>
    <mergeCell ref="A178:T178"/>
    <mergeCell ref="U178:AF178"/>
    <mergeCell ref="AG178:AR178"/>
    <mergeCell ref="AS178:BD178"/>
    <mergeCell ref="BE178:BP178"/>
    <mergeCell ref="CB177:CK177"/>
    <mergeCell ref="CL177:CQ177"/>
    <mergeCell ref="CR177:DA177"/>
    <mergeCell ref="DB177:DK177"/>
    <mergeCell ref="DL177:DU177"/>
    <mergeCell ref="DV177:EH177"/>
    <mergeCell ref="A177:T177"/>
    <mergeCell ref="U177:AF177"/>
    <mergeCell ref="AG177:AR177"/>
    <mergeCell ref="AS177:BD177"/>
    <mergeCell ref="BE177:BP177"/>
    <mergeCell ref="BQ177:CA177"/>
    <mergeCell ref="DV176:EH176"/>
    <mergeCell ref="EI176:ET176"/>
    <mergeCell ref="EU176:FG176"/>
    <mergeCell ref="FH176:FT176"/>
    <mergeCell ref="FU176:GF176"/>
    <mergeCell ref="GG176:GR176"/>
    <mergeCell ref="BQ176:CA176"/>
    <mergeCell ref="CB176:CK176"/>
    <mergeCell ref="CL176:CQ176"/>
    <mergeCell ref="CR176:DA176"/>
    <mergeCell ref="DB176:DK176"/>
    <mergeCell ref="DL176:DU176"/>
    <mergeCell ref="EI175:ET175"/>
    <mergeCell ref="EU175:FG175"/>
    <mergeCell ref="FH175:FT175"/>
    <mergeCell ref="FU175:GF175"/>
    <mergeCell ref="GG175:GR175"/>
    <mergeCell ref="A176:T176"/>
    <mergeCell ref="U176:AF176"/>
    <mergeCell ref="AG176:AR176"/>
    <mergeCell ref="AS176:BD176"/>
    <mergeCell ref="BE176:BP176"/>
    <mergeCell ref="CB175:CK175"/>
    <mergeCell ref="CL175:CQ175"/>
    <mergeCell ref="CR175:DA175"/>
    <mergeCell ref="DB175:DK175"/>
    <mergeCell ref="DL175:DU175"/>
    <mergeCell ref="DV175:EH175"/>
    <mergeCell ref="A175:T175"/>
    <mergeCell ref="U175:AF175"/>
    <mergeCell ref="AG175:AR175"/>
    <mergeCell ref="AS175:BD175"/>
    <mergeCell ref="BE175:BP175"/>
    <mergeCell ref="BQ175:CA175"/>
    <mergeCell ref="DV174:EH174"/>
    <mergeCell ref="EI174:ET174"/>
    <mergeCell ref="EU174:FG174"/>
    <mergeCell ref="FH174:FT174"/>
    <mergeCell ref="FU174:GF174"/>
    <mergeCell ref="GG174:GR174"/>
    <mergeCell ref="BQ174:CA174"/>
    <mergeCell ref="CB174:CK174"/>
    <mergeCell ref="CL174:CQ174"/>
    <mergeCell ref="CR174:DA174"/>
    <mergeCell ref="DB174:DK174"/>
    <mergeCell ref="DL174:DU174"/>
    <mergeCell ref="EI173:ET173"/>
    <mergeCell ref="EU173:FG173"/>
    <mergeCell ref="FH173:FT173"/>
    <mergeCell ref="FU173:GF173"/>
    <mergeCell ref="GG173:GR173"/>
    <mergeCell ref="A174:T174"/>
    <mergeCell ref="U174:AF174"/>
    <mergeCell ref="AG174:AR174"/>
    <mergeCell ref="AS174:BD174"/>
    <mergeCell ref="BE174:BP174"/>
    <mergeCell ref="CB173:CK173"/>
    <mergeCell ref="CL173:CQ173"/>
    <mergeCell ref="CR173:DA173"/>
    <mergeCell ref="DB173:DK173"/>
    <mergeCell ref="DL173:DU173"/>
    <mergeCell ref="DV173:EH173"/>
    <mergeCell ref="A173:T173"/>
    <mergeCell ref="U173:AF173"/>
    <mergeCell ref="AG173:AR173"/>
    <mergeCell ref="AS173:BD173"/>
    <mergeCell ref="BE173:BP173"/>
    <mergeCell ref="BQ173:CA173"/>
    <mergeCell ref="DV172:EH172"/>
    <mergeCell ref="EI172:ET172"/>
    <mergeCell ref="EU172:FG172"/>
    <mergeCell ref="FH172:FT172"/>
    <mergeCell ref="FU172:GF172"/>
    <mergeCell ref="GG172:GR172"/>
    <mergeCell ref="BQ172:CA172"/>
    <mergeCell ref="CB172:CK172"/>
    <mergeCell ref="CL172:CQ172"/>
    <mergeCell ref="CR172:DA172"/>
    <mergeCell ref="DB172:DK172"/>
    <mergeCell ref="DL172:DU172"/>
    <mergeCell ref="EI171:ET171"/>
    <mergeCell ref="EU171:FG171"/>
    <mergeCell ref="FH171:FT171"/>
    <mergeCell ref="FU171:GF171"/>
    <mergeCell ref="GG171:GR171"/>
    <mergeCell ref="A172:T172"/>
    <mergeCell ref="U172:AF172"/>
    <mergeCell ref="AG172:AR172"/>
    <mergeCell ref="AS172:BD172"/>
    <mergeCell ref="BE172:BP172"/>
    <mergeCell ref="CB171:CK171"/>
    <mergeCell ref="CL171:CQ171"/>
    <mergeCell ref="CR171:DA171"/>
    <mergeCell ref="DB171:DK171"/>
    <mergeCell ref="DL171:DU171"/>
    <mergeCell ref="DV171:EH171"/>
    <mergeCell ref="A171:T171"/>
    <mergeCell ref="U171:AF171"/>
    <mergeCell ref="AG171:AR171"/>
    <mergeCell ref="AS171:BD171"/>
    <mergeCell ref="BE171:BP171"/>
    <mergeCell ref="BQ171:CA171"/>
    <mergeCell ref="U169:AF169"/>
    <mergeCell ref="AG169:AR169"/>
    <mergeCell ref="AS169:BD169"/>
    <mergeCell ref="BE169:BP169"/>
    <mergeCell ref="CB169:CK170"/>
    <mergeCell ref="CL169:CQ170"/>
    <mergeCell ref="U170:AF170"/>
    <mergeCell ref="AG170:AR170"/>
    <mergeCell ref="AS170:BD170"/>
    <mergeCell ref="BE170:BP170"/>
    <mergeCell ref="FH167:FT170"/>
    <mergeCell ref="FU167:GF170"/>
    <mergeCell ref="GG167:GR170"/>
    <mergeCell ref="CR168:DA170"/>
    <mergeCell ref="DB168:DK170"/>
    <mergeCell ref="DL168:DU170"/>
    <mergeCell ref="DL167:DN167"/>
    <mergeCell ref="DO167:DQ167"/>
    <mergeCell ref="DR167:DU167"/>
    <mergeCell ref="DV167:EH170"/>
    <mergeCell ref="EI167:ET170"/>
    <mergeCell ref="EU167:FG170"/>
    <mergeCell ref="CR167:CT167"/>
    <mergeCell ref="CU167:CW167"/>
    <mergeCell ref="CX167:DA167"/>
    <mergeCell ref="DB167:DD167"/>
    <mergeCell ref="DE167:DG167"/>
    <mergeCell ref="DH167:DK167"/>
    <mergeCell ref="CR166:DA166"/>
    <mergeCell ref="DB166:DK166"/>
    <mergeCell ref="DL166:DU166"/>
    <mergeCell ref="DV166:ET166"/>
    <mergeCell ref="EU166:FT166"/>
    <mergeCell ref="FU166:GR166"/>
    <mergeCell ref="GY160:HJ160"/>
    <mergeCell ref="HA162:HJ162"/>
    <mergeCell ref="A165:T170"/>
    <mergeCell ref="U165:BD168"/>
    <mergeCell ref="BE165:BP168"/>
    <mergeCell ref="BQ165:CQ165"/>
    <mergeCell ref="CR165:DU165"/>
    <mergeCell ref="DV165:GR165"/>
    <mergeCell ref="BQ166:CA170"/>
    <mergeCell ref="CB166:CQ168"/>
    <mergeCell ref="FG159:FQ159"/>
    <mergeCell ref="FR159:FX159"/>
    <mergeCell ref="FY159:GK159"/>
    <mergeCell ref="GL159:GX159"/>
    <mergeCell ref="GY159:HJ159"/>
    <mergeCell ref="CB160:FF160"/>
    <mergeCell ref="FG160:FQ160"/>
    <mergeCell ref="FR160:FX160"/>
    <mergeCell ref="FY160:GK160"/>
    <mergeCell ref="GL160:GX160"/>
    <mergeCell ref="GL157:GX157"/>
    <mergeCell ref="GY157:HJ157"/>
    <mergeCell ref="HK157:HK160"/>
    <mergeCell ref="CB158:FF158"/>
    <mergeCell ref="FG158:FQ158"/>
    <mergeCell ref="FR158:FX158"/>
    <mergeCell ref="FY158:GK158"/>
    <mergeCell ref="GL158:GX158"/>
    <mergeCell ref="GY158:HJ158"/>
    <mergeCell ref="CB159:FF159"/>
    <mergeCell ref="GY156:HJ156"/>
    <mergeCell ref="A157:Y160"/>
    <mergeCell ref="Z157:AL160"/>
    <mergeCell ref="AM157:AY160"/>
    <mergeCell ref="AZ157:BL160"/>
    <mergeCell ref="BM157:CA160"/>
    <mergeCell ref="CB157:FF157"/>
    <mergeCell ref="FG157:FQ157"/>
    <mergeCell ref="FR157:FX157"/>
    <mergeCell ref="FY157:GK157"/>
    <mergeCell ref="FG155:FQ155"/>
    <mergeCell ref="FR155:FX155"/>
    <mergeCell ref="FY155:GK155"/>
    <mergeCell ref="GL155:GX155"/>
    <mergeCell ref="GY155:HJ155"/>
    <mergeCell ref="CB156:FF156"/>
    <mergeCell ref="FG156:FQ156"/>
    <mergeCell ref="FR156:FX156"/>
    <mergeCell ref="FY156:GK156"/>
    <mergeCell ref="GL156:GX156"/>
    <mergeCell ref="GL153:GX153"/>
    <mergeCell ref="GY153:HJ153"/>
    <mergeCell ref="HK153:HK156"/>
    <mergeCell ref="CB154:FF154"/>
    <mergeCell ref="FG154:FQ154"/>
    <mergeCell ref="FR154:FX154"/>
    <mergeCell ref="FY154:GK154"/>
    <mergeCell ref="GL154:GX154"/>
    <mergeCell ref="GY154:HJ154"/>
    <mergeCell ref="CB155:FF155"/>
    <mergeCell ref="GY152:HJ152"/>
    <mergeCell ref="A153:Y156"/>
    <mergeCell ref="Z153:AL156"/>
    <mergeCell ref="AM153:AY156"/>
    <mergeCell ref="AZ153:BL156"/>
    <mergeCell ref="BM153:CA156"/>
    <mergeCell ref="CB153:FF153"/>
    <mergeCell ref="FG153:FQ153"/>
    <mergeCell ref="FR153:FX153"/>
    <mergeCell ref="FY153:GK153"/>
    <mergeCell ref="FG151:FQ151"/>
    <mergeCell ref="FR151:FX151"/>
    <mergeCell ref="FY151:GK151"/>
    <mergeCell ref="GL151:GX151"/>
    <mergeCell ref="GY151:HJ151"/>
    <mergeCell ref="CB152:FF152"/>
    <mergeCell ref="FG152:FQ152"/>
    <mergeCell ref="FR152:FX152"/>
    <mergeCell ref="FY152:GK152"/>
    <mergeCell ref="GL152:GX152"/>
    <mergeCell ref="GL149:GX149"/>
    <mergeCell ref="GY149:HJ149"/>
    <mergeCell ref="HK149:HK152"/>
    <mergeCell ref="CB150:FF150"/>
    <mergeCell ref="FG150:FQ150"/>
    <mergeCell ref="FR150:FX150"/>
    <mergeCell ref="FY150:GK150"/>
    <mergeCell ref="GL150:GX150"/>
    <mergeCell ref="GY150:HJ150"/>
    <mergeCell ref="CB151:FF151"/>
    <mergeCell ref="GY148:HJ148"/>
    <mergeCell ref="A149:Y152"/>
    <mergeCell ref="Z149:AL152"/>
    <mergeCell ref="AM149:AY152"/>
    <mergeCell ref="AZ149:BL152"/>
    <mergeCell ref="BM149:CA152"/>
    <mergeCell ref="CB149:FF149"/>
    <mergeCell ref="FG149:FQ149"/>
    <mergeCell ref="FR149:FX149"/>
    <mergeCell ref="FY149:GK149"/>
    <mergeCell ref="FG147:FQ147"/>
    <mergeCell ref="FR147:FX147"/>
    <mergeCell ref="FY147:GK147"/>
    <mergeCell ref="GL147:GX147"/>
    <mergeCell ref="GY147:HJ147"/>
    <mergeCell ref="CB148:FF148"/>
    <mergeCell ref="FG148:FQ148"/>
    <mergeCell ref="FR148:FX148"/>
    <mergeCell ref="FY148:GK148"/>
    <mergeCell ref="GL148:GX148"/>
    <mergeCell ref="GL145:GX145"/>
    <mergeCell ref="GY145:HJ145"/>
    <mergeCell ref="HK145:HK148"/>
    <mergeCell ref="CB146:FF146"/>
    <mergeCell ref="FG146:FQ146"/>
    <mergeCell ref="FR146:FX146"/>
    <mergeCell ref="FY146:GK146"/>
    <mergeCell ref="GL146:GX146"/>
    <mergeCell ref="GY146:HJ146"/>
    <mergeCell ref="CB147:FF147"/>
    <mergeCell ref="GY144:HJ144"/>
    <mergeCell ref="A145:Y148"/>
    <mergeCell ref="Z145:AL148"/>
    <mergeCell ref="AM145:AY148"/>
    <mergeCell ref="AZ145:BL148"/>
    <mergeCell ref="BM145:CA148"/>
    <mergeCell ref="CB145:FF145"/>
    <mergeCell ref="FG145:FQ145"/>
    <mergeCell ref="FR145:FX145"/>
    <mergeCell ref="FY145:GK145"/>
    <mergeCell ref="FG143:FQ143"/>
    <mergeCell ref="FR143:FX143"/>
    <mergeCell ref="FY143:GK143"/>
    <mergeCell ref="GL143:GX143"/>
    <mergeCell ref="GY143:HJ143"/>
    <mergeCell ref="CB144:FF144"/>
    <mergeCell ref="FG144:FQ144"/>
    <mergeCell ref="FR144:FX144"/>
    <mergeCell ref="FY144:GK144"/>
    <mergeCell ref="GL144:GX144"/>
    <mergeCell ref="GL141:GX141"/>
    <mergeCell ref="GY141:HJ141"/>
    <mergeCell ref="HK141:HK144"/>
    <mergeCell ref="CB142:FF142"/>
    <mergeCell ref="FG142:FQ142"/>
    <mergeCell ref="FR142:FX142"/>
    <mergeCell ref="FY142:GK142"/>
    <mergeCell ref="GL142:GX142"/>
    <mergeCell ref="GY142:HJ142"/>
    <mergeCell ref="CB143:FF143"/>
    <mergeCell ref="GY140:HJ140"/>
    <mergeCell ref="A141:Y144"/>
    <mergeCell ref="Z141:AL144"/>
    <mergeCell ref="AM141:AY144"/>
    <mergeCell ref="AZ141:BL144"/>
    <mergeCell ref="BM141:CA144"/>
    <mergeCell ref="CB141:FF141"/>
    <mergeCell ref="FG141:FQ141"/>
    <mergeCell ref="FR141:FX141"/>
    <mergeCell ref="FY141:GK141"/>
    <mergeCell ref="FG139:FQ139"/>
    <mergeCell ref="FR139:FX139"/>
    <mergeCell ref="FY139:GK139"/>
    <mergeCell ref="GL139:GX139"/>
    <mergeCell ref="GY139:HJ139"/>
    <mergeCell ref="CB140:FF140"/>
    <mergeCell ref="FG140:FQ140"/>
    <mergeCell ref="FR140:FX140"/>
    <mergeCell ref="FY140:GK140"/>
    <mergeCell ref="GL140:GX140"/>
    <mergeCell ref="GL137:GX137"/>
    <mergeCell ref="GY137:HJ137"/>
    <mergeCell ref="HK137:HK140"/>
    <mergeCell ref="CB138:FF138"/>
    <mergeCell ref="FG138:FQ138"/>
    <mergeCell ref="FR138:FX138"/>
    <mergeCell ref="FY138:GK138"/>
    <mergeCell ref="GL138:GX138"/>
    <mergeCell ref="GY138:HJ138"/>
    <mergeCell ref="CB139:FF139"/>
    <mergeCell ref="GY136:HJ136"/>
    <mergeCell ref="A137:Y140"/>
    <mergeCell ref="Z137:AL140"/>
    <mergeCell ref="AM137:AY140"/>
    <mergeCell ref="AZ137:BL140"/>
    <mergeCell ref="BM137:CA140"/>
    <mergeCell ref="CB137:FF137"/>
    <mergeCell ref="FG137:FQ137"/>
    <mergeCell ref="FR137:FX137"/>
    <mergeCell ref="FY137:GK137"/>
    <mergeCell ref="FG135:FQ135"/>
    <mergeCell ref="FR135:FX135"/>
    <mergeCell ref="FY135:GK135"/>
    <mergeCell ref="GL135:GX135"/>
    <mergeCell ref="GY135:HJ135"/>
    <mergeCell ref="CB136:FF136"/>
    <mergeCell ref="FG136:FQ136"/>
    <mergeCell ref="FR136:FX136"/>
    <mergeCell ref="FY136:GK136"/>
    <mergeCell ref="GL136:GX136"/>
    <mergeCell ref="GL133:GX133"/>
    <mergeCell ref="GY133:HJ133"/>
    <mergeCell ref="HK133:HK136"/>
    <mergeCell ref="CB134:FF134"/>
    <mergeCell ref="FG134:FQ134"/>
    <mergeCell ref="FR134:FX134"/>
    <mergeCell ref="FY134:GK134"/>
    <mergeCell ref="GL134:GX134"/>
    <mergeCell ref="GY134:HJ134"/>
    <mergeCell ref="CB135:FF135"/>
    <mergeCell ref="GY132:HJ132"/>
    <mergeCell ref="A133:Y136"/>
    <mergeCell ref="Z133:AL136"/>
    <mergeCell ref="AM133:AY136"/>
    <mergeCell ref="AZ133:BL136"/>
    <mergeCell ref="BM133:CA136"/>
    <mergeCell ref="CB133:FF133"/>
    <mergeCell ref="FG133:FQ133"/>
    <mergeCell ref="FR133:FX133"/>
    <mergeCell ref="FY133:GK133"/>
    <mergeCell ref="FG131:FQ131"/>
    <mergeCell ref="FR131:FX131"/>
    <mergeCell ref="FY131:GK131"/>
    <mergeCell ref="GL131:GX131"/>
    <mergeCell ref="GY131:HJ131"/>
    <mergeCell ref="CB132:FF132"/>
    <mergeCell ref="FG132:FQ132"/>
    <mergeCell ref="FR132:FX132"/>
    <mergeCell ref="FY132:GK132"/>
    <mergeCell ref="GL132:GX132"/>
    <mergeCell ref="GL129:GX129"/>
    <mergeCell ref="GY129:HJ129"/>
    <mergeCell ref="HK129:HK132"/>
    <mergeCell ref="CB130:FF130"/>
    <mergeCell ref="FG130:FQ130"/>
    <mergeCell ref="FR130:FX130"/>
    <mergeCell ref="FY130:GK130"/>
    <mergeCell ref="GL130:GX130"/>
    <mergeCell ref="GY130:HJ130"/>
    <mergeCell ref="CB131:FF131"/>
    <mergeCell ref="GY128:HJ128"/>
    <mergeCell ref="A129:Y132"/>
    <mergeCell ref="Z129:AL132"/>
    <mergeCell ref="AM129:AY132"/>
    <mergeCell ref="AZ129:BL132"/>
    <mergeCell ref="BM129:CA132"/>
    <mergeCell ref="CB129:FF129"/>
    <mergeCell ref="FG129:FQ129"/>
    <mergeCell ref="FR129:FX129"/>
    <mergeCell ref="FY129:GK129"/>
    <mergeCell ref="FG127:FQ127"/>
    <mergeCell ref="FR127:FX127"/>
    <mergeCell ref="FY127:GK127"/>
    <mergeCell ref="GL127:GX127"/>
    <mergeCell ref="GY127:HJ127"/>
    <mergeCell ref="CB128:FF128"/>
    <mergeCell ref="FG128:FQ128"/>
    <mergeCell ref="FR128:FX128"/>
    <mergeCell ref="FY128:GK128"/>
    <mergeCell ref="GL128:GX128"/>
    <mergeCell ref="GL125:GX125"/>
    <mergeCell ref="GY125:HJ125"/>
    <mergeCell ref="HK125:HK128"/>
    <mergeCell ref="CB126:FF126"/>
    <mergeCell ref="FG126:FQ126"/>
    <mergeCell ref="FR126:FX126"/>
    <mergeCell ref="FY126:GK126"/>
    <mergeCell ref="GL126:GX126"/>
    <mergeCell ref="GY126:HJ126"/>
    <mergeCell ref="CB127:FF127"/>
    <mergeCell ref="GY124:HJ124"/>
    <mergeCell ref="A125:Y128"/>
    <mergeCell ref="Z125:AL128"/>
    <mergeCell ref="AM125:AY128"/>
    <mergeCell ref="AZ125:BL128"/>
    <mergeCell ref="BM125:CA128"/>
    <mergeCell ref="CB125:FF125"/>
    <mergeCell ref="FG125:FQ125"/>
    <mergeCell ref="FR125:FX125"/>
    <mergeCell ref="FY125:GK125"/>
    <mergeCell ref="FG123:FQ123"/>
    <mergeCell ref="FR123:FX123"/>
    <mergeCell ref="FY123:GK123"/>
    <mergeCell ref="GL123:GX123"/>
    <mergeCell ref="GY123:HJ123"/>
    <mergeCell ref="CB124:FF124"/>
    <mergeCell ref="FG124:FQ124"/>
    <mergeCell ref="FR124:FX124"/>
    <mergeCell ref="FY124:GK124"/>
    <mergeCell ref="GL124:GX124"/>
    <mergeCell ref="GL121:GX121"/>
    <mergeCell ref="GY121:HJ121"/>
    <mergeCell ref="HK121:HK124"/>
    <mergeCell ref="CB122:FF122"/>
    <mergeCell ref="FG122:FQ122"/>
    <mergeCell ref="FR122:FX122"/>
    <mergeCell ref="FY122:GK122"/>
    <mergeCell ref="GL122:GX122"/>
    <mergeCell ref="GY122:HJ122"/>
    <mergeCell ref="CB123:FF123"/>
    <mergeCell ref="GY120:HJ120"/>
    <mergeCell ref="A121:Y124"/>
    <mergeCell ref="Z121:AL124"/>
    <mergeCell ref="AM121:AY124"/>
    <mergeCell ref="AZ121:BL124"/>
    <mergeCell ref="BM121:CA124"/>
    <mergeCell ref="CB121:FF121"/>
    <mergeCell ref="FG121:FQ121"/>
    <mergeCell ref="FR121:FX121"/>
    <mergeCell ref="FY121:GK121"/>
    <mergeCell ref="FG119:FQ119"/>
    <mergeCell ref="FR119:FX119"/>
    <mergeCell ref="FY119:GK119"/>
    <mergeCell ref="GL119:GX119"/>
    <mergeCell ref="GY119:HJ119"/>
    <mergeCell ref="CB120:FF120"/>
    <mergeCell ref="FG120:FQ120"/>
    <mergeCell ref="FR120:FX120"/>
    <mergeCell ref="FY120:GK120"/>
    <mergeCell ref="GL120:GX120"/>
    <mergeCell ref="GL117:GX117"/>
    <mergeCell ref="GY117:HJ117"/>
    <mergeCell ref="HK117:HK120"/>
    <mergeCell ref="CB118:FF118"/>
    <mergeCell ref="FG118:FQ118"/>
    <mergeCell ref="FR118:FX118"/>
    <mergeCell ref="FY118:GK118"/>
    <mergeCell ref="GL118:GX118"/>
    <mergeCell ref="GY118:HJ118"/>
    <mergeCell ref="CB119:FF119"/>
    <mergeCell ref="GY116:HJ116"/>
    <mergeCell ref="A117:Y120"/>
    <mergeCell ref="Z117:AL120"/>
    <mergeCell ref="AM117:AY120"/>
    <mergeCell ref="AZ117:BL120"/>
    <mergeCell ref="BM117:CA120"/>
    <mergeCell ref="CB117:FF117"/>
    <mergeCell ref="FG117:FQ117"/>
    <mergeCell ref="FR117:FX117"/>
    <mergeCell ref="FY117:GK117"/>
    <mergeCell ref="BM116:CA116"/>
    <mergeCell ref="CB116:FF116"/>
    <mergeCell ref="FG116:FQ116"/>
    <mergeCell ref="FR116:FX116"/>
    <mergeCell ref="FY116:GK116"/>
    <mergeCell ref="GL116:GX116"/>
    <mergeCell ref="AM115:AY115"/>
    <mergeCell ref="AZ115:BL115"/>
    <mergeCell ref="A116:Y116"/>
    <mergeCell ref="Z116:AL116"/>
    <mergeCell ref="AM116:AY116"/>
    <mergeCell ref="AZ116:BL116"/>
    <mergeCell ref="FY113:GK115"/>
    <mergeCell ref="GL113:GX115"/>
    <mergeCell ref="GY113:HJ115"/>
    <mergeCell ref="Z114:AL114"/>
    <mergeCell ref="AM114:AY114"/>
    <mergeCell ref="AZ114:BL114"/>
    <mergeCell ref="BM114:CA115"/>
    <mergeCell ref="FG114:FQ115"/>
    <mergeCell ref="FR114:FX115"/>
    <mergeCell ref="Z115:AL115"/>
    <mergeCell ref="GL112:GO112"/>
    <mergeCell ref="GP112:GS112"/>
    <mergeCell ref="GT112:GX112"/>
    <mergeCell ref="GY112:HB112"/>
    <mergeCell ref="HC112:HF112"/>
    <mergeCell ref="HG112:HJ112"/>
    <mergeCell ref="A111:Y115"/>
    <mergeCell ref="Z111:BL113"/>
    <mergeCell ref="BM111:CA113"/>
    <mergeCell ref="CB111:FX111"/>
    <mergeCell ref="FY111:HJ111"/>
    <mergeCell ref="CB112:FF115"/>
    <mergeCell ref="FG112:FX113"/>
    <mergeCell ref="FY112:GB112"/>
    <mergeCell ref="GC112:GF112"/>
    <mergeCell ref="GG112:GK112"/>
    <mergeCell ref="A103:HJ103"/>
    <mergeCell ref="A105:AV105"/>
    <mergeCell ref="AW105:FO105"/>
    <mergeCell ref="FP105:GZ105"/>
    <mergeCell ref="HA105:HJ106"/>
    <mergeCell ref="A106:BG106"/>
    <mergeCell ref="BH106:FO106"/>
    <mergeCell ref="FP106:GZ106"/>
    <mergeCell ref="A101:R101"/>
    <mergeCell ref="S101:GT101"/>
    <mergeCell ref="GU101:HJ101"/>
    <mergeCell ref="A102:R102"/>
    <mergeCell ref="S102:GT102"/>
    <mergeCell ref="GU102:HJ102"/>
    <mergeCell ref="A94:HJ94"/>
    <mergeCell ref="A95:HJ95"/>
    <mergeCell ref="A96:HJ96"/>
    <mergeCell ref="A97:HJ97"/>
    <mergeCell ref="A100:R100"/>
    <mergeCell ref="S100:GT100"/>
    <mergeCell ref="GU100:HJ100"/>
    <mergeCell ref="A88:HJ88"/>
    <mergeCell ref="A89:HJ89"/>
    <mergeCell ref="A90:HJ90"/>
    <mergeCell ref="A91:HJ91"/>
    <mergeCell ref="A92:HJ92"/>
    <mergeCell ref="A93:HJ93"/>
    <mergeCell ref="A83:U83"/>
    <mergeCell ref="V83:AP83"/>
    <mergeCell ref="AQ83:BH83"/>
    <mergeCell ref="BI83:CB83"/>
    <mergeCell ref="CC83:FE83"/>
    <mergeCell ref="A84:U84"/>
    <mergeCell ref="V84:AP84"/>
    <mergeCell ref="AQ84:BH84"/>
    <mergeCell ref="BI84:CB84"/>
    <mergeCell ref="CC84:FE84"/>
    <mergeCell ref="A81:FE81"/>
    <mergeCell ref="A82:U82"/>
    <mergeCell ref="V82:AP82"/>
    <mergeCell ref="AQ82:BH82"/>
    <mergeCell ref="BI82:CB82"/>
    <mergeCell ref="CC82:FE82"/>
    <mergeCell ref="EI75:ET75"/>
    <mergeCell ref="EU75:FG75"/>
    <mergeCell ref="FH75:FT75"/>
    <mergeCell ref="FU75:GF75"/>
    <mergeCell ref="GG75:GR75"/>
    <mergeCell ref="HA77:HJ77"/>
    <mergeCell ref="CB75:CK75"/>
    <mergeCell ref="CL75:CQ75"/>
    <mergeCell ref="CR75:DA75"/>
    <mergeCell ref="DB75:DK75"/>
    <mergeCell ref="DL75:DU75"/>
    <mergeCell ref="DV75:EH75"/>
    <mergeCell ref="A75:T75"/>
    <mergeCell ref="U75:AF75"/>
    <mergeCell ref="AG75:AR75"/>
    <mergeCell ref="AS75:BD75"/>
    <mergeCell ref="BE75:BP75"/>
    <mergeCell ref="BQ75:CA75"/>
    <mergeCell ref="DV74:EH74"/>
    <mergeCell ref="EI74:ET74"/>
    <mergeCell ref="EU74:FG74"/>
    <mergeCell ref="FH74:FT74"/>
    <mergeCell ref="FU74:GF74"/>
    <mergeCell ref="GG74:GR74"/>
    <mergeCell ref="BQ74:CA74"/>
    <mergeCell ref="CB74:CK74"/>
    <mergeCell ref="CL74:CQ74"/>
    <mergeCell ref="CR74:DA74"/>
    <mergeCell ref="DB74:DK74"/>
    <mergeCell ref="DL74:DU74"/>
    <mergeCell ref="EI73:ET73"/>
    <mergeCell ref="EU73:FG73"/>
    <mergeCell ref="FH73:FT73"/>
    <mergeCell ref="FU73:GF73"/>
    <mergeCell ref="GG73:GR73"/>
    <mergeCell ref="A74:T74"/>
    <mergeCell ref="U74:AF74"/>
    <mergeCell ref="AG74:AR74"/>
    <mergeCell ref="AS74:BD74"/>
    <mergeCell ref="BE74:BP74"/>
    <mergeCell ref="CB73:CK73"/>
    <mergeCell ref="CL73:CQ73"/>
    <mergeCell ref="CR73:DA73"/>
    <mergeCell ref="DB73:DK73"/>
    <mergeCell ref="DL73:DU73"/>
    <mergeCell ref="DV73:EH73"/>
    <mergeCell ref="A73:T73"/>
    <mergeCell ref="U73:AF73"/>
    <mergeCell ref="AG73:AR73"/>
    <mergeCell ref="AS73:BD73"/>
    <mergeCell ref="BE73:BP73"/>
    <mergeCell ref="BQ73:CA73"/>
    <mergeCell ref="DV72:EH72"/>
    <mergeCell ref="EI72:ET72"/>
    <mergeCell ref="EU72:FG72"/>
    <mergeCell ref="FH72:FT72"/>
    <mergeCell ref="FU72:GF72"/>
    <mergeCell ref="GG72:GR72"/>
    <mergeCell ref="BQ72:CA72"/>
    <mergeCell ref="CB72:CK72"/>
    <mergeCell ref="CL72:CQ72"/>
    <mergeCell ref="CR72:DA72"/>
    <mergeCell ref="DB72:DK72"/>
    <mergeCell ref="DL72:DU72"/>
    <mergeCell ref="EI71:ET71"/>
    <mergeCell ref="EU71:FG71"/>
    <mergeCell ref="FH71:FT71"/>
    <mergeCell ref="FU71:GF71"/>
    <mergeCell ref="GG71:GR71"/>
    <mergeCell ref="A72:T72"/>
    <mergeCell ref="U72:AF72"/>
    <mergeCell ref="AG72:AR72"/>
    <mergeCell ref="AS72:BD72"/>
    <mergeCell ref="BE72:BP72"/>
    <mergeCell ref="CB71:CK71"/>
    <mergeCell ref="CL71:CQ71"/>
    <mergeCell ref="CR71:DA71"/>
    <mergeCell ref="DB71:DK71"/>
    <mergeCell ref="DL71:DU71"/>
    <mergeCell ref="DV71:EH71"/>
    <mergeCell ref="A71:T71"/>
    <mergeCell ref="U71:AF71"/>
    <mergeCell ref="AG71:AR71"/>
    <mergeCell ref="AS71:BD71"/>
    <mergeCell ref="BE71:BP71"/>
    <mergeCell ref="BQ71:CA71"/>
    <mergeCell ref="U69:AF69"/>
    <mergeCell ref="AG69:AR69"/>
    <mergeCell ref="AS69:BD69"/>
    <mergeCell ref="BE69:BP69"/>
    <mergeCell ref="CB69:CK70"/>
    <mergeCell ref="CL69:CQ70"/>
    <mergeCell ref="U70:AF70"/>
    <mergeCell ref="AG70:AR70"/>
    <mergeCell ref="AS70:BD70"/>
    <mergeCell ref="BE70:BP70"/>
    <mergeCell ref="EU67:FG70"/>
    <mergeCell ref="FH67:FT70"/>
    <mergeCell ref="FU67:GF70"/>
    <mergeCell ref="GG67:GR70"/>
    <mergeCell ref="CR68:DA70"/>
    <mergeCell ref="DB68:DK70"/>
    <mergeCell ref="DL68:DU70"/>
    <mergeCell ref="DH67:DK67"/>
    <mergeCell ref="DL67:DN67"/>
    <mergeCell ref="DO67:DQ67"/>
    <mergeCell ref="DR67:DU67"/>
    <mergeCell ref="DV67:EH70"/>
    <mergeCell ref="EI67:ET70"/>
    <mergeCell ref="DB66:DK66"/>
    <mergeCell ref="DL66:DU66"/>
    <mergeCell ref="DV66:ET66"/>
    <mergeCell ref="EU66:FT66"/>
    <mergeCell ref="FU66:GR66"/>
    <mergeCell ref="CR67:CT67"/>
    <mergeCell ref="CU67:CW67"/>
    <mergeCell ref="CX67:DA67"/>
    <mergeCell ref="DB67:DD67"/>
    <mergeCell ref="DE67:DG67"/>
    <mergeCell ref="HA62:HJ62"/>
    <mergeCell ref="A65:T70"/>
    <mergeCell ref="U65:BD68"/>
    <mergeCell ref="BE65:BP68"/>
    <mergeCell ref="BQ65:CQ65"/>
    <mergeCell ref="CR65:DU65"/>
    <mergeCell ref="DV65:GR65"/>
    <mergeCell ref="BQ66:CA70"/>
    <mergeCell ref="CB66:CQ68"/>
    <mergeCell ref="CR66:DA66"/>
    <mergeCell ref="CB60:FF60"/>
    <mergeCell ref="FG60:FQ60"/>
    <mergeCell ref="FR60:FX60"/>
    <mergeCell ref="FY60:GK60"/>
    <mergeCell ref="GL60:GX60"/>
    <mergeCell ref="GY60:HJ60"/>
    <mergeCell ref="CB59:FF59"/>
    <mergeCell ref="FG59:FQ59"/>
    <mergeCell ref="FR59:FX59"/>
    <mergeCell ref="FY59:GK59"/>
    <mergeCell ref="GL59:GX59"/>
    <mergeCell ref="GY59:HJ59"/>
    <mergeCell ref="IZ57:JN58"/>
    <mergeCell ref="CB58:FF58"/>
    <mergeCell ref="FG58:FQ58"/>
    <mergeCell ref="FR58:FX58"/>
    <mergeCell ref="FY58:GK58"/>
    <mergeCell ref="GL58:GX58"/>
    <mergeCell ref="GY58:HJ58"/>
    <mergeCell ref="GL57:GX57"/>
    <mergeCell ref="GY57:HJ57"/>
    <mergeCell ref="HK57:HK60"/>
    <mergeCell ref="HM57:HY58"/>
    <mergeCell ref="HZ57:IL58"/>
    <mergeCell ref="IM57:IY58"/>
    <mergeCell ref="GY56:HJ56"/>
    <mergeCell ref="A57:Y60"/>
    <mergeCell ref="Z57:AL60"/>
    <mergeCell ref="AM57:AY60"/>
    <mergeCell ref="AZ57:BL60"/>
    <mergeCell ref="BM57:CA60"/>
    <mergeCell ref="CB57:FF57"/>
    <mergeCell ref="FG57:FQ57"/>
    <mergeCell ref="FR57:FX57"/>
    <mergeCell ref="FY57:GK57"/>
    <mergeCell ref="FG55:FQ55"/>
    <mergeCell ref="FR55:FX55"/>
    <mergeCell ref="FY55:GK55"/>
    <mergeCell ref="GL55:GX55"/>
    <mergeCell ref="GY55:HJ55"/>
    <mergeCell ref="CB56:FF56"/>
    <mergeCell ref="FG56:FQ56"/>
    <mergeCell ref="FR56:FX56"/>
    <mergeCell ref="FY56:GK56"/>
    <mergeCell ref="GL56:GX56"/>
    <mergeCell ref="GL53:GX53"/>
    <mergeCell ref="GY53:HJ53"/>
    <mergeCell ref="HK53:HK56"/>
    <mergeCell ref="CB54:FF54"/>
    <mergeCell ref="FG54:FQ54"/>
    <mergeCell ref="FR54:FX54"/>
    <mergeCell ref="FY54:GK54"/>
    <mergeCell ref="GL54:GX54"/>
    <mergeCell ref="GY54:HJ54"/>
    <mergeCell ref="CB55:FF55"/>
    <mergeCell ref="GY52:HJ52"/>
    <mergeCell ref="A53:Y56"/>
    <mergeCell ref="Z53:AL56"/>
    <mergeCell ref="AM53:AY56"/>
    <mergeCell ref="AZ53:BL56"/>
    <mergeCell ref="BM53:CA56"/>
    <mergeCell ref="CB53:FF53"/>
    <mergeCell ref="FG53:FQ53"/>
    <mergeCell ref="FR53:FX53"/>
    <mergeCell ref="FY53:GK53"/>
    <mergeCell ref="FG51:FQ51"/>
    <mergeCell ref="FR51:FX51"/>
    <mergeCell ref="FY51:GK51"/>
    <mergeCell ref="GL51:GX51"/>
    <mergeCell ref="GY51:HJ51"/>
    <mergeCell ref="CB52:FF52"/>
    <mergeCell ref="FG52:FQ52"/>
    <mergeCell ref="FR52:FX52"/>
    <mergeCell ref="FY52:GK52"/>
    <mergeCell ref="GL52:GX52"/>
    <mergeCell ref="GL49:GX49"/>
    <mergeCell ref="GY49:HJ49"/>
    <mergeCell ref="HK49:HK52"/>
    <mergeCell ref="CB50:FF50"/>
    <mergeCell ref="FG50:FQ50"/>
    <mergeCell ref="FR50:FX50"/>
    <mergeCell ref="FY50:GK50"/>
    <mergeCell ref="GL50:GX50"/>
    <mergeCell ref="GY50:HJ50"/>
    <mergeCell ref="CB51:FF51"/>
    <mergeCell ref="GY48:HJ48"/>
    <mergeCell ref="A49:Y52"/>
    <mergeCell ref="Z49:AL52"/>
    <mergeCell ref="AM49:AY52"/>
    <mergeCell ref="AZ49:BL52"/>
    <mergeCell ref="BM49:CA52"/>
    <mergeCell ref="CB49:FF49"/>
    <mergeCell ref="FG49:FQ49"/>
    <mergeCell ref="FR49:FX49"/>
    <mergeCell ref="FY49:GK49"/>
    <mergeCell ref="FG47:FQ47"/>
    <mergeCell ref="FR47:FX47"/>
    <mergeCell ref="FY47:GK47"/>
    <mergeCell ref="GL47:GX47"/>
    <mergeCell ref="GY47:HJ47"/>
    <mergeCell ref="CB48:FF48"/>
    <mergeCell ref="FG48:FQ48"/>
    <mergeCell ref="FR48:FX48"/>
    <mergeCell ref="FY48:GK48"/>
    <mergeCell ref="GL48:GX48"/>
    <mergeCell ref="GL45:GX45"/>
    <mergeCell ref="GY45:HJ45"/>
    <mergeCell ref="HK45:HK48"/>
    <mergeCell ref="CB46:FF46"/>
    <mergeCell ref="FG46:FQ46"/>
    <mergeCell ref="FR46:FX46"/>
    <mergeCell ref="FY46:GK46"/>
    <mergeCell ref="GL46:GX46"/>
    <mergeCell ref="GY46:HJ46"/>
    <mergeCell ref="CB47:FF47"/>
    <mergeCell ref="GY44:HJ44"/>
    <mergeCell ref="A45:Y48"/>
    <mergeCell ref="Z45:AL48"/>
    <mergeCell ref="AM45:AY48"/>
    <mergeCell ref="AZ45:BL48"/>
    <mergeCell ref="BM45:CA48"/>
    <mergeCell ref="CB45:FF45"/>
    <mergeCell ref="FG45:FQ45"/>
    <mergeCell ref="FR45:FX45"/>
    <mergeCell ref="FY45:GK45"/>
    <mergeCell ref="BM44:CA44"/>
    <mergeCell ref="CB44:FF44"/>
    <mergeCell ref="FG44:FQ44"/>
    <mergeCell ref="FR44:FX44"/>
    <mergeCell ref="FY44:GK44"/>
    <mergeCell ref="GL44:GX44"/>
    <mergeCell ref="Z43:AL43"/>
    <mergeCell ref="AM43:AY43"/>
    <mergeCell ref="AZ43:BL43"/>
    <mergeCell ref="A44:Y44"/>
    <mergeCell ref="Z44:AL44"/>
    <mergeCell ref="AM44:AY44"/>
    <mergeCell ref="AZ44:BL44"/>
    <mergeCell ref="HG40:HJ40"/>
    <mergeCell ref="FY41:GK43"/>
    <mergeCell ref="GL41:GX43"/>
    <mergeCell ref="GY41:HJ43"/>
    <mergeCell ref="Z42:AL42"/>
    <mergeCell ref="AM42:AY42"/>
    <mergeCell ref="AZ42:BL42"/>
    <mergeCell ref="BM42:CA43"/>
    <mergeCell ref="FG42:FQ43"/>
    <mergeCell ref="FR42:FX43"/>
    <mergeCell ref="GG40:GK40"/>
    <mergeCell ref="GL40:GO40"/>
    <mergeCell ref="GP40:GS40"/>
    <mergeCell ref="GT40:GX40"/>
    <mergeCell ref="GY40:HB40"/>
    <mergeCell ref="HC40:HF40"/>
    <mergeCell ref="FP34:GZ34"/>
    <mergeCell ref="A39:Y43"/>
    <mergeCell ref="Z39:BL41"/>
    <mergeCell ref="BM39:CA41"/>
    <mergeCell ref="CB39:FX39"/>
    <mergeCell ref="FY39:HJ39"/>
    <mergeCell ref="CB40:FF43"/>
    <mergeCell ref="FG40:FX41"/>
    <mergeCell ref="FY40:GB40"/>
    <mergeCell ref="GC40:GF40"/>
    <mergeCell ref="BD27:GM27"/>
    <mergeCell ref="HA27:HJ27"/>
    <mergeCell ref="A30:HJ30"/>
    <mergeCell ref="A31:HJ31"/>
    <mergeCell ref="A33:AV33"/>
    <mergeCell ref="AW33:FO33"/>
    <mergeCell ref="FP33:GZ33"/>
    <mergeCell ref="HA33:HJ34"/>
    <mergeCell ref="A34:BG34"/>
    <mergeCell ref="BH34:FO34"/>
    <mergeCell ref="A24:GM24"/>
    <mergeCell ref="HA24:HJ24"/>
    <mergeCell ref="A25:GM25"/>
    <mergeCell ref="GN25:GZ25"/>
    <mergeCell ref="HA25:HJ25"/>
    <mergeCell ref="A26:BC26"/>
    <mergeCell ref="BD26:GM26"/>
    <mergeCell ref="HA26:HJ26"/>
    <mergeCell ref="A21:GM21"/>
    <mergeCell ref="HA21:HJ21"/>
    <mergeCell ref="A22:GM22"/>
    <mergeCell ref="HA22:HJ22"/>
    <mergeCell ref="A23:GM23"/>
    <mergeCell ref="HA23:HJ23"/>
    <mergeCell ref="A17:GM17"/>
    <mergeCell ref="HA17:HJ17"/>
    <mergeCell ref="GO18:GY19"/>
    <mergeCell ref="HA18:HJ19"/>
    <mergeCell ref="A19:GM19"/>
    <mergeCell ref="A20:GM20"/>
    <mergeCell ref="HA20:HJ20"/>
    <mergeCell ref="A6:AH6"/>
    <mergeCell ref="EC11:EN11"/>
    <mergeCell ref="A12:HJ12"/>
    <mergeCell ref="HA14:HJ14"/>
    <mergeCell ref="A15:CY15"/>
    <mergeCell ref="CZ15:DV15"/>
    <mergeCell ref="HA15:HJ16"/>
    <mergeCell ref="A16:GM16"/>
  </mergeCells>
  <conditionalFormatting sqref="HA499 HJ45:HJ498 FY45:HI495 FV434:FX454 HA501:HJ620 GQ499:GZ620 FU511:GP514 GD515:GP524 FY499:GP510 FY515:GC559 FV560:GP568 GD527:GP559 FY569:GP620 FU614:FX614">
    <cfRule type="cellIs" priority="2" dxfId="2" operator="greaterThan">
      <formula>0</formula>
    </cfRule>
    <cfRule type="cellIs" priority="3" dxfId="0" operator="equal">
      <formula>0</formula>
    </cfRule>
  </conditionalFormatting>
  <conditionalFormatting sqref="HM671:HO672">
    <cfRule type="cellIs" priority="1" dxfId="0" operator="equal">
      <formula>0</formula>
    </cfRule>
  </conditionalFormatting>
  <pageMargins left="0.196850393700787" right="0.196850393700787" top="0" bottom="0" header="0" footer="0"/>
  <pageSetup fitToHeight="7" orientation="landscape" paperSize="9" scale="50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5" manualBreakCount="5">
    <brk id="265" max="217" man="1"/>
    <brk id="352" max="217" man="1"/>
    <brk id="419" max="217" man="1"/>
    <brk id="483" max="217" man="1"/>
    <brk id="649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3:AH199"/>
  <sheetViews>
    <sheetView view="pageBreakPreview" zoomScale="76" zoomScaleNormal="100" zoomScaleSheetLayoutView="76" workbookViewId="0" topLeftCell="J66">
      <selection pane="topLeft" activeCell="O4" sqref="O4"/>
    </sheetView>
  </sheetViews>
  <sheetFormatPr defaultRowHeight="15"/>
  <cols>
    <col min="1" max="1" width="50" style="639" customWidth="1"/>
    <col min="2" max="2" width="12.8571428571429" style="639" customWidth="1"/>
    <col min="3" max="3" width="11.7142857142857" style="639" customWidth="1"/>
    <col min="4" max="4" width="12" style="639" bestFit="1" customWidth="1"/>
    <col min="5" max="5" width="14.7142857142857" style="639" bestFit="1" customWidth="1"/>
    <col min="6" max="6" width="13.8571428571429" style="639" customWidth="1"/>
    <col min="7" max="7" width="12.2857142857143" style="639" customWidth="1"/>
    <col min="8" max="8" width="10" style="639" customWidth="1"/>
    <col min="9" max="9" width="11" style="639" customWidth="1"/>
    <col min="10" max="10" width="15.7142857142857" style="639" customWidth="1"/>
    <col min="11" max="11" width="16.1428571428571" style="639" customWidth="1"/>
    <col min="12" max="12" width="19.1428571428571" style="639" customWidth="1"/>
    <col min="13" max="13" width="21.1428571428571" style="639" customWidth="1"/>
    <col min="14" max="14" width="14.1428571428571" style="906" customWidth="1"/>
    <col min="15" max="15" width="16.5714285714286" style="639" customWidth="1"/>
    <col min="16" max="16" width="18" style="639" customWidth="1"/>
    <col min="17" max="17" width="15.5714285714286" style="638" customWidth="1"/>
    <col min="18" max="18" width="11.5714285714286" style="638" customWidth="1"/>
    <col min="19" max="34" width="9.14285714285714" style="638"/>
    <col min="35" max="16384" width="9.14285714285714" style="639"/>
  </cols>
  <sheetData>
    <row r="3" spans="1:16" ht="15.75">
      <c r="A3" s="635"/>
      <c s="635"/>
      <c s="635"/>
      <c s="635"/>
      <c s="635"/>
      <c s="635"/>
      <c s="635"/>
      <c s="635"/>
      <c s="635"/>
      <c s="636" t="s">
        <v>290</v>
      </c>
      <c s="636"/>
      <c s="636"/>
      <c s="636"/>
      <c s="636"/>
      <c s="636"/>
      <c s="637"/>
    </row>
    <row r="4" spans="1:16" ht="15.75">
      <c r="A4" s="635"/>
      <c s="635"/>
      <c s="635"/>
      <c s="635"/>
      <c s="635"/>
      <c s="635"/>
      <c s="635"/>
      <c s="635"/>
      <c s="635"/>
      <c s="635"/>
      <c s="640"/>
      <c s="635"/>
      <c s="635"/>
      <c s="641" t="s">
        <v>291</v>
      </c>
      <c s="642">
        <v>45181</v>
      </c>
      <c s="643">
        <f ca="1">TODAY()</f>
        <v>45182</v>
      </c>
    </row>
    <row r="5" spans="1:16" ht="15.75">
      <c r="A5" s="635"/>
      <c s="635"/>
      <c s="635"/>
      <c s="635"/>
      <c s="635"/>
      <c s="635"/>
      <c s="635"/>
      <c s="635"/>
      <c s="635"/>
      <c s="635"/>
      <c s="635"/>
      <c s="635"/>
      <c s="635"/>
      <c s="644"/>
      <c s="635"/>
      <c s="637"/>
    </row>
    <row r="6" spans="1:16" ht="15.75">
      <c r="A6" s="645" t="s">
        <v>292</v>
      </c>
      <c s="645"/>
      <c s="645"/>
      <c s="645"/>
      <c s="645"/>
      <c s="645"/>
      <c s="645"/>
      <c s="645"/>
      <c s="645"/>
      <c s="645"/>
      <c s="645"/>
      <c s="645"/>
      <c s="645"/>
      <c s="645"/>
      <c s="645"/>
      <c s="637"/>
    </row>
    <row r="7" spans="1:16" ht="21" customHeight="1">
      <c r="A7" s="646" t="s">
        <v>293</v>
      </c>
      <c s="646"/>
      <c s="646"/>
      <c s="646"/>
      <c s="646"/>
      <c s="646"/>
      <c s="646"/>
      <c s="646"/>
      <c s="646"/>
      <c s="646"/>
      <c s="646"/>
      <c s="646"/>
      <c s="646"/>
      <c s="646"/>
      <c s="646"/>
      <c s="637"/>
    </row>
    <row r="8" spans="1:16" ht="20.25" customHeight="1">
      <c r="A8" s="645" t="s">
        <v>294</v>
      </c>
      <c s="645"/>
      <c s="645"/>
      <c s="645"/>
      <c s="645"/>
      <c s="645"/>
      <c s="645"/>
      <c s="645"/>
      <c s="645"/>
      <c s="645"/>
      <c s="645"/>
      <c s="645"/>
      <c s="645"/>
      <c s="645"/>
      <c s="645"/>
      <c s="637"/>
    </row>
    <row r="9" spans="1:16" ht="15.75">
      <c r="A9" s="635"/>
      <c s="635"/>
      <c s="635"/>
      <c s="635"/>
      <c s="635"/>
      <c s="635"/>
      <c s="635"/>
      <c s="635"/>
      <c s="635"/>
      <c s="635"/>
      <c s="635"/>
      <c s="635"/>
      <c s="635"/>
      <c s="644"/>
      <c s="635"/>
      <c s="637"/>
    </row>
    <row r="10" spans="1:16" ht="15.75">
      <c r="A10" s="635"/>
      <c s="635"/>
      <c s="635"/>
      <c s="635"/>
      <c s="635"/>
      <c s="635"/>
      <c s="635"/>
      <c s="635"/>
      <c s="635"/>
      <c s="635"/>
      <c s="635"/>
      <c s="635"/>
      <c s="635"/>
      <c s="644"/>
      <c s="635"/>
      <c s="637"/>
    </row>
    <row r="11" spans="1:16" ht="36.75" customHeight="1">
      <c r="A11" s="647" t="s">
        <v>295</v>
      </c>
      <c s="648" t="s">
        <v>296</v>
      </c>
      <c s="648"/>
      <c s="649" t="s">
        <v>297</v>
      </c>
      <c s="649"/>
      <c s="649"/>
      <c s="649"/>
      <c s="648" t="s">
        <v>298</v>
      </c>
      <c s="648" t="s">
        <v>299</v>
      </c>
      <c s="648" t="s">
        <v>300</v>
      </c>
      <c s="648" t="s">
        <v>301</v>
      </c>
      <c s="648" t="s">
        <v>302</v>
      </c>
      <c s="648" t="s">
        <v>303</v>
      </c>
      <c s="650" t="s">
        <v>304</v>
      </c>
      <c s="648" t="s">
        <v>305</v>
      </c>
      <c s="637"/>
    </row>
    <row r="12" spans="1:16" ht="15" customHeight="1">
      <c r="A12" s="647"/>
      <c s="648"/>
      <c s="648"/>
      <c s="651" t="s">
        <v>91</v>
      </c>
      <c s="652" t="s">
        <v>306</v>
      </c>
      <c s="652"/>
      <c s="652"/>
      <c s="648"/>
      <c s="648"/>
      <c s="648"/>
      <c s="648"/>
      <c s="648"/>
      <c s="648"/>
      <c s="650"/>
      <c s="648"/>
      <c s="637"/>
    </row>
    <row r="13" spans="1:16" ht="72.75" customHeight="1">
      <c r="A13" s="647"/>
      <c s="653" t="s">
        <v>307</v>
      </c>
      <c s="654" t="s">
        <v>308</v>
      </c>
      <c s="655"/>
      <c s="656" t="s">
        <v>309</v>
      </c>
      <c s="653" t="s">
        <v>310</v>
      </c>
      <c s="653" t="s">
        <v>311</v>
      </c>
      <c s="648"/>
      <c s="648"/>
      <c s="648"/>
      <c s="648"/>
      <c s="648"/>
      <c s="648"/>
      <c s="650"/>
      <c s="648"/>
      <c s="637"/>
    </row>
    <row r="14" spans="1:16" ht="33.75" customHeight="1">
      <c r="A14" s="657">
        <v>1</v>
      </c>
      <c s="657">
        <v>2</v>
      </c>
      <c s="658">
        <v>3</v>
      </c>
      <c s="659" t="s">
        <v>312</v>
      </c>
      <c s="660" t="s">
        <v>313</v>
      </c>
      <c s="657">
        <v>6</v>
      </c>
      <c s="657">
        <v>7</v>
      </c>
      <c s="657">
        <v>8</v>
      </c>
      <c s="657">
        <v>9</v>
      </c>
      <c s="657">
        <v>10</v>
      </c>
      <c s="657">
        <v>11</v>
      </c>
      <c s="657">
        <v>12</v>
      </c>
      <c s="661" t="s">
        <v>314</v>
      </c>
      <c s="657">
        <v>14</v>
      </c>
      <c s="662" t="s">
        <v>315</v>
      </c>
      <c s="637"/>
    </row>
    <row r="15" spans="1:34" s="671" customFormat="1" ht="52.5" customHeight="1">
      <c r="A15" s="663" t="s">
        <v>34</v>
      </c>
      <c s="664" t="s">
        <v>316</v>
      </c>
      <c s="665">
        <f>C21+C18+C24+C27</f>
        <v>35</v>
      </c>
      <c s="666" t="s">
        <v>317</v>
      </c>
      <c s="666" t="s">
        <v>317</v>
      </c>
      <c s="666" t="s">
        <v>317</v>
      </c>
      <c s="666" t="s">
        <v>317</v>
      </c>
      <c s="665"/>
      <c s="665"/>
      <c s="665"/>
      <c s="665"/>
      <c s="665"/>
      <c s="665">
        <f>M21+M18+M24+M27</f>
        <v>4696266.0499999998</v>
      </c>
      <c s="667">
        <f t="shared" si="0" ref="N15:N78">IF(O15&gt;0,O15/M15,0)</f>
        <v>0.99671330162395722</v>
      </c>
      <c s="665">
        <f>O21+O18+O24+O27</f>
        <v>4680830.8399999999</v>
      </c>
      <c s="668">
        <v>35</v>
      </c>
      <c s="669">
        <f>C15-P15</f>
        <v>0</v>
      </c>
      <c s="670"/>
      <c s="670"/>
      <c s="670"/>
      <c s="670"/>
      <c s="670"/>
      <c s="670"/>
      <c s="670"/>
      <c s="670"/>
      <c s="670"/>
      <c s="670"/>
      <c s="670"/>
      <c s="670"/>
      <c s="670"/>
      <c s="670"/>
      <c s="670"/>
      <c s="670"/>
      <c s="670"/>
    </row>
    <row r="16" spans="1:34" s="679" customFormat="1" ht="15.75">
      <c r="A16" s="672" t="s">
        <v>318</v>
      </c>
      <c s="673" t="s">
        <v>316</v>
      </c>
      <c s="674">
        <f>C22+C19+C25+C28</f>
        <v>35</v>
      </c>
      <c s="675" t="s">
        <v>317</v>
      </c>
      <c s="675" t="s">
        <v>317</v>
      </c>
      <c s="675" t="s">
        <v>317</v>
      </c>
      <c s="675" t="s">
        <v>317</v>
      </c>
      <c s="674"/>
      <c s="674"/>
      <c s="674"/>
      <c s="674"/>
      <c s="674"/>
      <c s="674">
        <f>M22+M19+M25+M28</f>
        <v>4691877.75</v>
      </c>
      <c s="676">
        <f t="shared" si="0"/>
        <v>0.9967185142451761</v>
      </c>
      <c s="674">
        <f>O22+O19+O25+O28</f>
        <v>4676481.4199999999</v>
      </c>
      <c s="677"/>
      <c s="678"/>
      <c s="678"/>
      <c s="678"/>
      <c s="678"/>
      <c s="678"/>
      <c s="678"/>
      <c s="678"/>
      <c s="678"/>
      <c s="678"/>
      <c s="678"/>
      <c s="678"/>
      <c s="678"/>
      <c s="678"/>
      <c s="678"/>
      <c s="678"/>
      <c s="678"/>
      <c s="678"/>
      <c s="678"/>
    </row>
    <row r="17" spans="1:34" s="679" customFormat="1" ht="15.75">
      <c r="A17" s="672" t="s">
        <v>319</v>
      </c>
      <c s="673" t="s">
        <v>316</v>
      </c>
      <c s="674">
        <f>C23+C20+C26+C29</f>
        <v>35</v>
      </c>
      <c s="675" t="s">
        <v>317</v>
      </c>
      <c s="675" t="s">
        <v>317</v>
      </c>
      <c s="675" t="s">
        <v>317</v>
      </c>
      <c s="675" t="s">
        <v>317</v>
      </c>
      <c s="674"/>
      <c s="674"/>
      <c s="674"/>
      <c s="674"/>
      <c s="674"/>
      <c s="674">
        <f>M23+M20+M26+M29</f>
        <v>4698307.25</v>
      </c>
      <c s="676">
        <f t="shared" si="0"/>
        <v>0.99672296229668667</v>
      </c>
      <c s="674">
        <f>O23+O20+O26+O29</f>
        <v>4682910.7199999997</v>
      </c>
      <c s="677"/>
      <c s="678"/>
      <c s="678"/>
      <c s="678"/>
      <c s="678"/>
      <c s="678"/>
      <c s="678"/>
      <c s="678"/>
      <c s="678"/>
      <c s="678"/>
      <c s="678"/>
      <c s="678"/>
      <c s="678"/>
      <c s="678"/>
      <c s="678"/>
      <c s="678"/>
      <c s="678"/>
      <c s="678"/>
      <c s="678"/>
    </row>
    <row r="18" spans="1:34" s="671" customFormat="1" ht="20.25" customHeight="1" hidden="1">
      <c r="A18" s="680" t="s">
        <v>63</v>
      </c>
      <c s="681" t="s">
        <v>316</v>
      </c>
      <c s="665">
        <v>0</v>
      </c>
      <c s="665">
        <f t="shared" si="1" ref="D18:D29">E18*F18*G18</f>
        <v>0</v>
      </c>
      <c s="682">
        <v>0</v>
      </c>
      <c s="665">
        <v>1</v>
      </c>
      <c s="665">
        <v>1</v>
      </c>
      <c s="665"/>
      <c s="665"/>
      <c s="665"/>
      <c s="665"/>
      <c s="665"/>
      <c s="665">
        <f t="shared" si="2" ref="M18:M29">C18*D18+H18-I18*J18+K18+L18</f>
        <v>0</v>
      </c>
      <c s="667">
        <f t="shared" si="0"/>
        <v>0</v>
      </c>
      <c s="665">
        <v>0</v>
      </c>
      <c s="668"/>
      <c s="670"/>
      <c s="670"/>
      <c s="670"/>
      <c s="670"/>
      <c s="670"/>
      <c s="670"/>
      <c s="670"/>
      <c s="670"/>
      <c s="670"/>
      <c s="670"/>
      <c s="670"/>
      <c s="670"/>
      <c s="670"/>
      <c s="670"/>
      <c s="670"/>
      <c s="670"/>
      <c s="670"/>
      <c s="670"/>
    </row>
    <row r="19" spans="1:34" s="671" customFormat="1" ht="20.25" customHeight="1" hidden="1">
      <c r="A19" s="683" t="s">
        <v>318</v>
      </c>
      <c s="684" t="s">
        <v>316</v>
      </c>
      <c s="685">
        <v>0</v>
      </c>
      <c s="685">
        <f t="shared" si="1"/>
        <v>0</v>
      </c>
      <c s="686">
        <v>0</v>
      </c>
      <c s="685">
        <v>1</v>
      </c>
      <c s="685">
        <v>1</v>
      </c>
      <c s="665"/>
      <c s="665"/>
      <c s="665"/>
      <c s="665"/>
      <c s="665"/>
      <c s="685">
        <f t="shared" si="2"/>
        <v>0</v>
      </c>
      <c s="687">
        <f t="shared" si="0"/>
        <v>0</v>
      </c>
      <c s="685">
        <v>0</v>
      </c>
      <c s="668"/>
      <c s="670"/>
      <c s="670"/>
      <c s="670"/>
      <c s="670"/>
      <c s="670"/>
      <c s="670"/>
      <c s="670"/>
      <c s="670"/>
      <c s="670"/>
      <c s="670"/>
      <c s="670"/>
      <c s="670"/>
      <c s="670"/>
      <c s="670"/>
      <c s="670"/>
      <c s="670"/>
      <c s="670"/>
      <c s="670"/>
    </row>
    <row r="20" spans="1:34" s="671" customFormat="1" ht="20.25" customHeight="1" hidden="1">
      <c r="A20" s="683" t="s">
        <v>319</v>
      </c>
      <c s="684" t="s">
        <v>316</v>
      </c>
      <c s="685">
        <v>0</v>
      </c>
      <c s="685">
        <f t="shared" si="1"/>
        <v>0</v>
      </c>
      <c s="686">
        <v>0</v>
      </c>
      <c s="685">
        <v>1</v>
      </c>
      <c s="685">
        <v>1</v>
      </c>
      <c s="665"/>
      <c s="665"/>
      <c s="665"/>
      <c s="665"/>
      <c s="665"/>
      <c s="685">
        <f t="shared" si="2"/>
        <v>0</v>
      </c>
      <c s="687">
        <f t="shared" si="0"/>
        <v>0</v>
      </c>
      <c s="685">
        <v>0</v>
      </c>
      <c s="668"/>
      <c s="670"/>
      <c s="670"/>
      <c s="670"/>
      <c s="670"/>
      <c s="670"/>
      <c s="670"/>
      <c s="670"/>
      <c s="670"/>
      <c s="670"/>
      <c s="670"/>
      <c s="670"/>
      <c s="670"/>
      <c s="670"/>
      <c s="670"/>
      <c s="670"/>
      <c s="670"/>
      <c s="670"/>
      <c s="670"/>
    </row>
    <row r="21" spans="1:34" s="671" customFormat="1" ht="20.25" customHeight="1" hidden="1">
      <c r="A21" s="680" t="s">
        <v>73</v>
      </c>
      <c s="681" t="s">
        <v>316</v>
      </c>
      <c s="665">
        <v>0</v>
      </c>
      <c s="665">
        <f t="shared" si="1"/>
        <v>0</v>
      </c>
      <c s="682">
        <v>0</v>
      </c>
      <c s="665">
        <v>1</v>
      </c>
      <c s="665">
        <v>1</v>
      </c>
      <c s="665"/>
      <c s="665"/>
      <c s="665"/>
      <c s="665"/>
      <c s="665"/>
      <c s="665">
        <f t="shared" si="2"/>
        <v>0</v>
      </c>
      <c s="667">
        <f t="shared" si="0"/>
        <v>0</v>
      </c>
      <c s="665">
        <v>0</v>
      </c>
      <c s="668"/>
      <c s="688"/>
      <c s="669"/>
      <c s="670"/>
      <c s="670"/>
      <c s="689"/>
      <c s="690"/>
      <c s="670"/>
      <c s="670"/>
      <c s="670"/>
      <c s="670"/>
      <c s="670"/>
      <c s="670"/>
      <c s="670"/>
      <c s="670"/>
      <c s="670"/>
      <c s="670"/>
      <c s="670"/>
      <c s="670"/>
    </row>
    <row r="22" spans="1:34" s="694" customFormat="1" ht="20.25" customHeight="1" hidden="1">
      <c r="A22" s="683" t="s">
        <v>318</v>
      </c>
      <c s="684" t="s">
        <v>316</v>
      </c>
      <c s="685">
        <v>0</v>
      </c>
      <c s="685">
        <f t="shared" si="1"/>
        <v>0</v>
      </c>
      <c s="686">
        <v>0</v>
      </c>
      <c s="685">
        <v>1</v>
      </c>
      <c s="685">
        <v>1</v>
      </c>
      <c s="665"/>
      <c s="665"/>
      <c s="665"/>
      <c s="665"/>
      <c s="665"/>
      <c s="685">
        <f t="shared" si="2"/>
        <v>0</v>
      </c>
      <c s="687">
        <f t="shared" si="0"/>
        <v>0</v>
      </c>
      <c s="685">
        <v>0</v>
      </c>
      <c s="691"/>
      <c s="692"/>
      <c s="692"/>
      <c s="692"/>
      <c s="692"/>
      <c s="689"/>
      <c s="693"/>
      <c s="692"/>
      <c s="692"/>
      <c s="692"/>
      <c s="692"/>
      <c s="692"/>
      <c s="692"/>
      <c s="692"/>
      <c s="692"/>
      <c s="692"/>
      <c s="692"/>
      <c s="692"/>
      <c s="692"/>
    </row>
    <row r="23" spans="1:34" s="694" customFormat="1" ht="20.25" customHeight="1" hidden="1">
      <c r="A23" s="683" t="s">
        <v>319</v>
      </c>
      <c s="684" t="s">
        <v>316</v>
      </c>
      <c s="685">
        <v>0</v>
      </c>
      <c s="685">
        <f t="shared" si="1"/>
        <v>0</v>
      </c>
      <c s="686">
        <v>0</v>
      </c>
      <c s="685">
        <v>1</v>
      </c>
      <c s="685">
        <v>1</v>
      </c>
      <c s="665"/>
      <c s="665"/>
      <c s="665"/>
      <c s="665"/>
      <c s="665"/>
      <c s="685">
        <f t="shared" si="2"/>
        <v>0</v>
      </c>
      <c s="687">
        <f t="shared" si="0"/>
        <v>0</v>
      </c>
      <c s="685">
        <v>0</v>
      </c>
      <c s="691"/>
      <c s="692"/>
      <c s="692"/>
      <c s="692"/>
      <c s="692"/>
      <c s="689"/>
      <c s="693"/>
      <c s="692"/>
      <c s="692"/>
      <c s="692"/>
      <c s="692"/>
      <c s="692"/>
      <c s="692"/>
      <c s="692"/>
      <c s="692"/>
      <c s="692"/>
      <c s="692"/>
      <c s="692"/>
      <c s="692"/>
    </row>
    <row r="24" spans="1:34" s="671" customFormat="1" ht="20.25" customHeight="1" hidden="1">
      <c r="A24" s="695" t="s">
        <v>75</v>
      </c>
      <c s="681" t="s">
        <v>316</v>
      </c>
      <c s="665">
        <v>0</v>
      </c>
      <c s="665">
        <f t="shared" si="1"/>
        <v>0</v>
      </c>
      <c s="682">
        <v>0</v>
      </c>
      <c s="665">
        <v>1</v>
      </c>
      <c s="665">
        <v>1</v>
      </c>
      <c s="665"/>
      <c s="665"/>
      <c s="665"/>
      <c s="665"/>
      <c s="665"/>
      <c s="665">
        <f t="shared" si="2"/>
        <v>0</v>
      </c>
      <c s="667">
        <f t="shared" si="0"/>
        <v>0</v>
      </c>
      <c s="665">
        <v>0</v>
      </c>
      <c s="668"/>
      <c s="670"/>
      <c s="670"/>
      <c s="670"/>
      <c s="670"/>
      <c s="689"/>
      <c s="690"/>
      <c s="670"/>
      <c s="670"/>
      <c s="670"/>
      <c s="670"/>
      <c s="670"/>
      <c s="670"/>
      <c s="670"/>
      <c s="670"/>
      <c s="670"/>
      <c s="670"/>
      <c s="670"/>
      <c s="670"/>
    </row>
    <row r="25" spans="1:34" s="694" customFormat="1" ht="20.25" customHeight="1" hidden="1">
      <c r="A25" s="683" t="s">
        <v>318</v>
      </c>
      <c s="684" t="s">
        <v>316</v>
      </c>
      <c s="685">
        <v>0</v>
      </c>
      <c s="685">
        <f t="shared" si="1"/>
        <v>0</v>
      </c>
      <c s="686">
        <v>0</v>
      </c>
      <c s="685">
        <v>1</v>
      </c>
      <c s="685">
        <v>1</v>
      </c>
      <c s="665"/>
      <c s="665"/>
      <c s="665"/>
      <c s="665"/>
      <c s="665"/>
      <c s="685">
        <f t="shared" si="2"/>
        <v>0</v>
      </c>
      <c s="687">
        <f t="shared" si="0"/>
        <v>0</v>
      </c>
      <c s="685">
        <v>0</v>
      </c>
      <c s="691"/>
      <c s="692"/>
      <c s="692"/>
      <c s="692"/>
      <c s="692"/>
      <c s="689"/>
      <c s="693"/>
      <c s="692"/>
      <c s="692"/>
      <c s="692"/>
      <c s="692"/>
      <c s="692"/>
      <c s="692"/>
      <c s="692"/>
      <c s="692"/>
      <c s="692"/>
      <c s="692"/>
      <c s="692"/>
      <c s="692"/>
    </row>
    <row r="26" spans="1:34" s="694" customFormat="1" ht="20.25" customHeight="1" hidden="1">
      <c r="A26" s="683" t="s">
        <v>319</v>
      </c>
      <c s="684" t="s">
        <v>316</v>
      </c>
      <c s="685">
        <v>0</v>
      </c>
      <c s="685">
        <f t="shared" si="1"/>
        <v>0</v>
      </c>
      <c s="686">
        <v>0</v>
      </c>
      <c s="685">
        <v>1</v>
      </c>
      <c s="685">
        <v>1</v>
      </c>
      <c s="665"/>
      <c s="665"/>
      <c s="665"/>
      <c s="665"/>
      <c s="665"/>
      <c s="685">
        <f t="shared" si="2"/>
        <v>0</v>
      </c>
      <c s="687">
        <f t="shared" si="0"/>
        <v>0</v>
      </c>
      <c s="685">
        <v>0</v>
      </c>
      <c s="691"/>
      <c s="692"/>
      <c s="692"/>
      <c s="692"/>
      <c s="692"/>
      <c s="689"/>
      <c s="693"/>
      <c s="692"/>
      <c s="692"/>
      <c s="692"/>
      <c s="692"/>
      <c s="692"/>
      <c s="692"/>
      <c s="692"/>
      <c s="692"/>
      <c s="692"/>
      <c s="692"/>
      <c s="692"/>
      <c s="692"/>
    </row>
    <row r="27" spans="1:34" s="671" customFormat="1" ht="20.25" customHeight="1">
      <c r="A27" s="695" t="s">
        <v>77</v>
      </c>
      <c s="681" t="s">
        <v>316</v>
      </c>
      <c s="665">
        <v>35</v>
      </c>
      <c s="665">
        <f t="shared" si="1"/>
        <v>134179.03</v>
      </c>
      <c s="682">
        <v>134179.03</v>
      </c>
      <c s="665">
        <v>1</v>
      </c>
      <c s="665">
        <v>1</v>
      </c>
      <c s="665"/>
      <c s="665"/>
      <c s="665"/>
      <c s="665"/>
      <c s="665"/>
      <c s="665">
        <f t="shared" si="2"/>
        <v>4696266.0499999998</v>
      </c>
      <c s="667">
        <f t="shared" si="0"/>
        <v>0.99671330162395722</v>
      </c>
      <c s="665">
        <v>4680830.8399999999</v>
      </c>
      <c s="668"/>
      <c s="670"/>
      <c s="670"/>
      <c s="670"/>
      <c s="670"/>
      <c s="689"/>
      <c s="690"/>
      <c s="670"/>
      <c s="670"/>
      <c s="670"/>
      <c s="670"/>
      <c s="670"/>
      <c s="670"/>
      <c s="670"/>
      <c s="670"/>
      <c s="670"/>
      <c s="670"/>
      <c s="670"/>
      <c s="670"/>
    </row>
    <row r="28" spans="1:34" s="694" customFormat="1" ht="20.25" customHeight="1">
      <c r="A28" s="683" t="s">
        <v>318</v>
      </c>
      <c s="684" t="s">
        <v>316</v>
      </c>
      <c s="685">
        <v>35</v>
      </c>
      <c s="685">
        <f t="shared" si="1"/>
        <v>134053.64999999999</v>
      </c>
      <c s="686">
        <v>134053.64999999999</v>
      </c>
      <c s="685">
        <v>1</v>
      </c>
      <c s="685">
        <v>1</v>
      </c>
      <c s="665"/>
      <c s="665"/>
      <c s="665"/>
      <c s="665"/>
      <c s="665"/>
      <c s="685">
        <f t="shared" si="2"/>
        <v>4691877.75</v>
      </c>
      <c s="687">
        <f t="shared" si="0"/>
        <v>0.9967185142451761</v>
      </c>
      <c s="685">
        <v>4676481.4199999999</v>
      </c>
      <c s="691"/>
      <c s="692"/>
      <c s="692"/>
      <c s="692"/>
      <c s="692"/>
      <c s="689"/>
      <c s="693"/>
      <c s="692"/>
      <c s="692"/>
      <c s="692"/>
      <c s="692"/>
      <c s="692"/>
      <c s="692"/>
      <c s="692"/>
      <c s="692"/>
      <c s="692"/>
      <c s="692"/>
      <c s="692"/>
      <c s="692"/>
    </row>
    <row r="29" spans="1:34" s="694" customFormat="1" ht="20.25" customHeight="1">
      <c r="A29" s="683" t="s">
        <v>319</v>
      </c>
      <c s="684" t="s">
        <v>316</v>
      </c>
      <c s="685">
        <v>35</v>
      </c>
      <c s="685">
        <f t="shared" si="1"/>
        <v>134237.35000000001</v>
      </c>
      <c s="686">
        <v>134237.35000000001</v>
      </c>
      <c s="685">
        <v>1</v>
      </c>
      <c s="685">
        <v>1</v>
      </c>
      <c s="665"/>
      <c s="665"/>
      <c s="665"/>
      <c s="665"/>
      <c s="665"/>
      <c s="685">
        <f t="shared" si="2"/>
        <v>4698307.25</v>
      </c>
      <c s="687">
        <f t="shared" si="0"/>
        <v>0.99672296229668667</v>
      </c>
      <c s="685">
        <v>4682910.7199999997</v>
      </c>
      <c s="691"/>
      <c s="692"/>
      <c s="692"/>
      <c s="692"/>
      <c s="692"/>
      <c s="689"/>
      <c s="693"/>
      <c s="692"/>
      <c s="692"/>
      <c s="692"/>
      <c s="692"/>
      <c s="692"/>
      <c s="692"/>
      <c s="692"/>
      <c s="692"/>
      <c s="692"/>
      <c s="692"/>
      <c s="692"/>
      <c s="692"/>
    </row>
    <row r="30" spans="1:34" s="704" customFormat="1" ht="35.25" customHeight="1">
      <c r="A30" s="696" t="s">
        <v>320</v>
      </c>
      <c s="697" t="s">
        <v>316</v>
      </c>
      <c s="698">
        <f>C33+C36+C39+C42+C45+C48+C51+C54+C57+C60+C63</f>
        <v>111</v>
      </c>
      <c s="699" t="s">
        <v>317</v>
      </c>
      <c s="699" t="s">
        <v>317</v>
      </c>
      <c s="699" t="s">
        <v>317</v>
      </c>
      <c s="699" t="s">
        <v>317</v>
      </c>
      <c s="698"/>
      <c s="698"/>
      <c s="698"/>
      <c s="698"/>
      <c s="698"/>
      <c s="698">
        <f>M33+M36+M39+M42+M45+M48+M51+M54+M57+M60+M63</f>
        <v>14917253.839999998</v>
      </c>
      <c s="700">
        <f t="shared" si="0"/>
        <v>0.99674801940623159</v>
      </c>
      <c s="698">
        <f>O33+O36+O39+O42+O45+O48+O51+O54+O57+O60+O63</f>
        <v>14868743.220000001</v>
      </c>
      <c s="701">
        <v>111</v>
      </c>
      <c s="702">
        <f>C30-P30</f>
        <v>0</v>
      </c>
      <c s="703"/>
      <c s="703"/>
      <c s="703"/>
      <c s="703"/>
      <c s="703"/>
      <c s="703"/>
      <c s="703"/>
      <c s="703"/>
      <c s="703"/>
      <c s="703"/>
      <c s="703"/>
      <c s="703"/>
      <c s="703"/>
      <c s="703"/>
      <c s="703"/>
      <c s="703"/>
      <c s="703"/>
    </row>
    <row r="31" spans="1:34" s="704" customFormat="1" ht="18" customHeight="1">
      <c r="A31" s="705" t="s">
        <v>318</v>
      </c>
      <c s="697" t="s">
        <v>316</v>
      </c>
      <c s="698">
        <f>C34+C37+C40+C43+C46+C49+C52+C55+C58+C61+C64</f>
        <v>111</v>
      </c>
      <c s="699" t="s">
        <v>317</v>
      </c>
      <c s="699" t="s">
        <v>317</v>
      </c>
      <c s="699" t="s">
        <v>317</v>
      </c>
      <c s="699" t="s">
        <v>317</v>
      </c>
      <c s="698"/>
      <c s="698"/>
      <c s="698"/>
      <c s="698"/>
      <c s="698"/>
      <c s="698">
        <f>M34+M37+M40+M43+M46+M49+M52+M55+M58+M61+M64</f>
        <v>14913504.490000002</v>
      </c>
      <c s="700">
        <f t="shared" si="0"/>
        <v>0.99675534345180572</v>
      </c>
      <c s="698">
        <f>O34+O37+O40+O43+O46+O49+O52+O55+O58+O61+O64</f>
        <v>14865115.289999999</v>
      </c>
      <c s="701"/>
      <c s="703"/>
      <c s="703"/>
      <c s="703"/>
      <c s="703"/>
      <c s="703"/>
      <c s="703"/>
      <c s="703"/>
      <c s="703"/>
      <c s="703"/>
      <c s="703"/>
      <c s="703"/>
      <c s="703"/>
      <c s="703"/>
      <c s="703"/>
      <c s="703"/>
      <c s="703"/>
      <c s="703"/>
      <c s="703"/>
    </row>
    <row r="32" spans="1:34" s="704" customFormat="1" ht="18" customHeight="1">
      <c r="A32" s="705" t="s">
        <v>319</v>
      </c>
      <c s="697" t="s">
        <v>316</v>
      </c>
      <c s="698">
        <f>C35+C38+C41+C44+C47+C50+C53+C56+C59+C62+C65</f>
        <v>111</v>
      </c>
      <c s="699" t="s">
        <v>317</v>
      </c>
      <c s="699" t="s">
        <v>317</v>
      </c>
      <c s="699" t="s">
        <v>317</v>
      </c>
      <c s="699" t="s">
        <v>317</v>
      </c>
      <c s="698"/>
      <c s="698"/>
      <c s="698"/>
      <c s="698"/>
      <c s="698"/>
      <c s="698">
        <f>M35+M38+M41+M44+M47+M50+M53+M56+M59+M62+M65</f>
        <v>14933711.689999999</v>
      </c>
      <c s="700">
        <f t="shared" si="0"/>
        <v>0.99675976535475752</v>
      </c>
      <c s="698">
        <f>O35+O38+O41+O44+O47+O50+O53+O56+O59+O62+O65</f>
        <v>14885322.959999999</v>
      </c>
      <c s="701"/>
      <c s="703"/>
      <c s="703"/>
      <c s="703"/>
      <c s="703"/>
      <c s="703"/>
      <c s="703"/>
      <c s="703"/>
      <c s="703"/>
      <c s="703"/>
      <c s="703"/>
      <c s="703"/>
      <c s="703"/>
      <c s="703"/>
      <c s="703"/>
      <c s="703"/>
      <c s="703"/>
      <c s="703"/>
      <c s="703"/>
    </row>
    <row r="33" spans="1:34" s="713" customFormat="1" ht="18.75" customHeight="1">
      <c r="A33" s="706" t="s">
        <v>126</v>
      </c>
      <c s="707" t="s">
        <v>316</v>
      </c>
      <c s="708">
        <v>21</v>
      </c>
      <c s="708">
        <f t="shared" si="3" ref="D33:D65">E33*F33*G33</f>
        <v>134179.04999999999</v>
      </c>
      <c s="709">
        <v>134179.04999999999</v>
      </c>
      <c s="708">
        <v>1</v>
      </c>
      <c s="708">
        <v>1</v>
      </c>
      <c s="708"/>
      <c s="708"/>
      <c s="708"/>
      <c s="708"/>
      <c s="708"/>
      <c s="708">
        <f t="shared" si="4" ref="M33:M65">C33*D33+H33-I33*J33+K33+L33</f>
        <v>2817760.0499999998</v>
      </c>
      <c s="710">
        <f t="shared" si="0"/>
        <v>0.9967133042432057</v>
      </c>
      <c s="708">
        <v>2808498.9300000002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34" spans="1:34" s="713" customFormat="1" ht="18.75" customHeight="1">
      <c r="A34" s="714" t="s">
        <v>318</v>
      </c>
      <c s="715" t="s">
        <v>316</v>
      </c>
      <c s="716">
        <v>21</v>
      </c>
      <c s="716">
        <f t="shared" si="3"/>
        <v>134053.67000000001</v>
      </c>
      <c s="717">
        <v>134053.67000000001</v>
      </c>
      <c s="716">
        <v>1</v>
      </c>
      <c s="716">
        <v>1</v>
      </c>
      <c s="708"/>
      <c s="708"/>
      <c s="708"/>
      <c s="708"/>
      <c s="708"/>
      <c s="716">
        <f t="shared" si="4"/>
        <v>2815127.0700000003</v>
      </c>
      <c s="718">
        <f t="shared" si="0"/>
        <v>0.99671846429298117</v>
      </c>
      <c s="716">
        <v>2805889.1299999999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35" spans="1:34" s="713" customFormat="1" ht="18.75" customHeight="1">
      <c r="A35" s="714" t="s">
        <v>319</v>
      </c>
      <c s="715" t="s">
        <v>316</v>
      </c>
      <c s="716">
        <v>21</v>
      </c>
      <c s="716">
        <f t="shared" si="3"/>
        <v>134237.35999999999</v>
      </c>
      <c s="717">
        <v>134237.35999999999</v>
      </c>
      <c s="716">
        <v>1</v>
      </c>
      <c s="716">
        <v>1</v>
      </c>
      <c s="708"/>
      <c s="708"/>
      <c s="708"/>
      <c s="708"/>
      <c s="708"/>
      <c s="716">
        <f t="shared" si="4"/>
        <v>2818984.5599999996</v>
      </c>
      <c s="718">
        <f t="shared" si="0"/>
        <v>0.99672298666297077</v>
      </c>
      <c s="716">
        <v>2809746.71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36" spans="1:34" s="713" customFormat="1" ht="18.75" customHeight="1" hidden="1">
      <c r="A36" s="706" t="s">
        <v>129</v>
      </c>
      <c s="707" t="s">
        <v>316</v>
      </c>
      <c s="708">
        <v>0</v>
      </c>
      <c s="708">
        <f t="shared" si="3"/>
        <v>0</v>
      </c>
      <c s="709">
        <v>0</v>
      </c>
      <c s="708">
        <v>1</v>
      </c>
      <c s="708">
        <v>1</v>
      </c>
      <c s="708"/>
      <c s="708"/>
      <c s="708"/>
      <c s="708"/>
      <c s="708"/>
      <c s="708">
        <f t="shared" si="4"/>
        <v>0</v>
      </c>
      <c s="710">
        <f t="shared" si="0"/>
        <v>0</v>
      </c>
      <c s="708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37" spans="1:34" s="713" customFormat="1" ht="18.75" customHeight="1" hidden="1">
      <c r="A37" s="714" t="s">
        <v>318</v>
      </c>
      <c s="715" t="s">
        <v>316</v>
      </c>
      <c s="716">
        <v>0</v>
      </c>
      <c s="716">
        <f t="shared" si="3"/>
        <v>0</v>
      </c>
      <c s="717">
        <v>0</v>
      </c>
      <c s="716">
        <v>1</v>
      </c>
      <c s="716">
        <v>1</v>
      </c>
      <c s="708"/>
      <c s="708"/>
      <c s="708"/>
      <c s="708"/>
      <c s="708"/>
      <c s="716">
        <f t="shared" si="4"/>
        <v>0</v>
      </c>
      <c s="718">
        <f t="shared" si="0"/>
        <v>0</v>
      </c>
      <c s="716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38" spans="1:34" s="713" customFormat="1" ht="18.75" customHeight="1" hidden="1">
      <c r="A38" s="714" t="s">
        <v>319</v>
      </c>
      <c s="715" t="s">
        <v>316</v>
      </c>
      <c s="716">
        <v>0</v>
      </c>
      <c s="716">
        <f t="shared" si="3"/>
        <v>0</v>
      </c>
      <c s="717">
        <v>0</v>
      </c>
      <c s="716">
        <v>1</v>
      </c>
      <c s="716">
        <v>1</v>
      </c>
      <c s="708"/>
      <c s="708"/>
      <c s="708"/>
      <c s="708"/>
      <c s="708"/>
      <c s="716">
        <f t="shared" si="4"/>
        <v>0</v>
      </c>
      <c s="718">
        <f t="shared" si="0"/>
        <v>0</v>
      </c>
      <c s="716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39" spans="1:34" s="713" customFormat="1" ht="18.75" customHeight="1">
      <c r="A39" s="706" t="s">
        <v>131</v>
      </c>
      <c s="707" t="s">
        <v>316</v>
      </c>
      <c s="708">
        <v>1</v>
      </c>
      <c s="708">
        <f t="shared" si="3"/>
        <v>134179.04999999999</v>
      </c>
      <c s="709">
        <v>134179.04999999999</v>
      </c>
      <c s="708">
        <v>1</v>
      </c>
      <c s="708">
        <v>1</v>
      </c>
      <c s="708"/>
      <c s="708"/>
      <c s="708"/>
      <c s="708"/>
      <c s="708"/>
      <c s="708">
        <f t="shared" si="4"/>
        <v>134179.04999999999</v>
      </c>
      <c s="710">
        <f t="shared" si="0"/>
        <v>0.9967132723029416</v>
      </c>
      <c s="708">
        <v>133738.04000000001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40" spans="1:34" s="713" customFormat="1" ht="18.75" customHeight="1">
      <c r="A40" s="714" t="s">
        <v>318</v>
      </c>
      <c s="715" t="s">
        <v>316</v>
      </c>
      <c s="716">
        <v>1</v>
      </c>
      <c s="716">
        <f t="shared" si="3"/>
        <v>134053.67000000001</v>
      </c>
      <c s="717">
        <v>134053.67000000001</v>
      </c>
      <c s="716">
        <v>1</v>
      </c>
      <c s="716">
        <v>1</v>
      </c>
      <c s="708"/>
      <c s="708"/>
      <c s="708"/>
      <c s="708"/>
      <c s="708"/>
      <c s="716">
        <f t="shared" si="4"/>
        <v>134053.67000000001</v>
      </c>
      <c s="718">
        <f t="shared" si="0"/>
        <v>0.99671847850193118</v>
      </c>
      <c s="716">
        <v>133613.76999999999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41" spans="1:34" s="713" customFormat="1" ht="18.75" customHeight="1">
      <c r="A41" s="714" t="s">
        <v>319</v>
      </c>
      <c s="715" t="s">
        <v>316</v>
      </c>
      <c s="716">
        <v>1</v>
      </c>
      <c s="716">
        <f t="shared" si="3"/>
        <v>134237.35999999999</v>
      </c>
      <c s="717">
        <v>134237.35999999999</v>
      </c>
      <c s="716">
        <v>1</v>
      </c>
      <c s="716">
        <v>1</v>
      </c>
      <c s="708"/>
      <c s="708"/>
      <c s="708"/>
      <c s="708"/>
      <c s="708"/>
      <c s="716">
        <f t="shared" si="4"/>
        <v>134237.35999999999</v>
      </c>
      <c s="718">
        <f t="shared" si="0"/>
        <v>0.99672296892608736</v>
      </c>
      <c s="716">
        <v>133797.45999999999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42" spans="1:34" s="713" customFormat="1" ht="18.75" customHeight="1">
      <c r="A42" s="706" t="s">
        <v>133</v>
      </c>
      <c s="707" t="s">
        <v>316</v>
      </c>
      <c s="708">
        <v>1</v>
      </c>
      <c s="708">
        <f t="shared" si="3"/>
        <v>157558.34</v>
      </c>
      <c s="709">
        <v>157558.34</v>
      </c>
      <c s="708">
        <v>1</v>
      </c>
      <c s="708">
        <v>1</v>
      </c>
      <c s="708"/>
      <c s="708"/>
      <c s="708"/>
      <c s="708"/>
      <c s="708"/>
      <c s="708">
        <f t="shared" si="4"/>
        <v>157558.34</v>
      </c>
      <c s="710">
        <f t="shared" si="0"/>
        <v>1</v>
      </c>
      <c s="708">
        <v>157558.34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43" spans="1:34" s="713" customFormat="1" ht="18.75" customHeight="1">
      <c r="A43" s="714" t="s">
        <v>318</v>
      </c>
      <c s="715" t="s">
        <v>316</v>
      </c>
      <c s="716">
        <v>1</v>
      </c>
      <c s="716">
        <f t="shared" si="3"/>
        <v>167600.79000000001</v>
      </c>
      <c s="717">
        <v>167600.79000000001</v>
      </c>
      <c s="716">
        <v>1</v>
      </c>
      <c s="716">
        <v>1</v>
      </c>
      <c s="708"/>
      <c s="708"/>
      <c s="708"/>
      <c s="708"/>
      <c s="708"/>
      <c s="716">
        <f t="shared" si="4"/>
        <v>167600.79000000001</v>
      </c>
      <c s="718">
        <f t="shared" si="0"/>
        <v>1</v>
      </c>
      <c s="716">
        <v>167600.79000000001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44" spans="1:34" s="713" customFormat="1" ht="18.75" customHeight="1">
      <c r="A44" s="714" t="s">
        <v>319</v>
      </c>
      <c s="715" t="s">
        <v>316</v>
      </c>
      <c s="716">
        <v>1</v>
      </c>
      <c s="716">
        <f t="shared" si="3"/>
        <v>167602.09</v>
      </c>
      <c s="717">
        <v>167602.09</v>
      </c>
      <c s="716">
        <v>1</v>
      </c>
      <c s="716">
        <v>1</v>
      </c>
      <c s="708"/>
      <c s="708"/>
      <c s="708"/>
      <c s="708"/>
      <c s="708"/>
      <c s="716">
        <f t="shared" si="4"/>
        <v>167602.09</v>
      </c>
      <c s="718">
        <f t="shared" si="0"/>
        <v>1</v>
      </c>
      <c s="716">
        <v>167602.09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45" spans="1:34" s="713" customFormat="1" ht="18.75" customHeight="1" hidden="1">
      <c r="A45" s="706" t="s">
        <v>134</v>
      </c>
      <c s="707" t="s">
        <v>316</v>
      </c>
      <c s="708">
        <v>0</v>
      </c>
      <c s="708">
        <f t="shared" si="3"/>
        <v>0</v>
      </c>
      <c s="709">
        <v>0</v>
      </c>
      <c s="708">
        <v>1</v>
      </c>
      <c s="708">
        <v>1</v>
      </c>
      <c s="708"/>
      <c s="708"/>
      <c s="708"/>
      <c s="708"/>
      <c s="708"/>
      <c s="708">
        <f t="shared" si="4"/>
        <v>0</v>
      </c>
      <c s="710">
        <f t="shared" si="0"/>
        <v>0</v>
      </c>
      <c s="708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46" spans="1:34" s="713" customFormat="1" ht="18.75" customHeight="1" hidden="1">
      <c r="A46" s="714" t="s">
        <v>318</v>
      </c>
      <c s="715" t="s">
        <v>316</v>
      </c>
      <c s="716">
        <v>0</v>
      </c>
      <c s="716">
        <f t="shared" si="3"/>
        <v>0</v>
      </c>
      <c s="717">
        <v>0</v>
      </c>
      <c s="716">
        <v>1</v>
      </c>
      <c s="716">
        <v>1</v>
      </c>
      <c s="708"/>
      <c s="708"/>
      <c s="708"/>
      <c s="708"/>
      <c s="708"/>
      <c s="716">
        <f t="shared" si="4"/>
        <v>0</v>
      </c>
      <c s="718">
        <f t="shared" si="0"/>
        <v>0</v>
      </c>
      <c s="716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47" spans="1:34" s="713" customFormat="1" ht="18.75" customHeight="1" hidden="1">
      <c r="A47" s="714" t="s">
        <v>319</v>
      </c>
      <c s="715" t="s">
        <v>316</v>
      </c>
      <c s="716">
        <v>0</v>
      </c>
      <c s="716">
        <f t="shared" si="3"/>
        <v>0</v>
      </c>
      <c s="717">
        <v>0</v>
      </c>
      <c s="716">
        <v>1</v>
      </c>
      <c s="716">
        <v>1</v>
      </c>
      <c s="708"/>
      <c s="708"/>
      <c s="708"/>
      <c s="708"/>
      <c s="708"/>
      <c s="716">
        <f t="shared" si="4"/>
        <v>0</v>
      </c>
      <c s="718">
        <f t="shared" si="0"/>
        <v>0</v>
      </c>
      <c s="716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48" spans="1:34" s="713" customFormat="1" ht="18.75" customHeight="1" hidden="1">
      <c r="A48" s="706" t="s">
        <v>136</v>
      </c>
      <c s="707" t="s">
        <v>316</v>
      </c>
      <c s="708">
        <v>0</v>
      </c>
      <c s="708">
        <f t="shared" si="3"/>
        <v>0</v>
      </c>
      <c s="709">
        <v>0</v>
      </c>
      <c s="708">
        <v>1</v>
      </c>
      <c s="708">
        <v>1</v>
      </c>
      <c s="708"/>
      <c s="708"/>
      <c s="708"/>
      <c s="708"/>
      <c s="708"/>
      <c s="708">
        <f t="shared" si="4"/>
        <v>0</v>
      </c>
      <c s="710">
        <f t="shared" si="0"/>
        <v>0</v>
      </c>
      <c s="708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49" spans="1:34" s="713" customFormat="1" ht="18.75" customHeight="1" hidden="1">
      <c r="A49" s="714" t="s">
        <v>318</v>
      </c>
      <c s="715" t="s">
        <v>316</v>
      </c>
      <c s="716">
        <v>0</v>
      </c>
      <c s="716">
        <f t="shared" si="3"/>
        <v>0</v>
      </c>
      <c s="717">
        <v>0</v>
      </c>
      <c s="716">
        <v>1</v>
      </c>
      <c s="716">
        <v>1</v>
      </c>
      <c s="708"/>
      <c s="708"/>
      <c s="708"/>
      <c s="708"/>
      <c s="708"/>
      <c s="716">
        <f t="shared" si="4"/>
        <v>0</v>
      </c>
      <c s="718">
        <f t="shared" si="0"/>
        <v>0</v>
      </c>
      <c s="716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50" spans="1:34" s="713" customFormat="1" ht="18.75" customHeight="1" hidden="1">
      <c r="A50" s="714" t="s">
        <v>319</v>
      </c>
      <c s="715" t="s">
        <v>316</v>
      </c>
      <c s="716">
        <v>0</v>
      </c>
      <c s="716">
        <f t="shared" si="3"/>
        <v>0</v>
      </c>
      <c s="717">
        <v>0</v>
      </c>
      <c s="716">
        <v>1</v>
      </c>
      <c s="716">
        <v>1</v>
      </c>
      <c s="708"/>
      <c s="708"/>
      <c s="708"/>
      <c s="708"/>
      <c s="708"/>
      <c s="716">
        <f t="shared" si="4"/>
        <v>0</v>
      </c>
      <c s="718">
        <f t="shared" si="0"/>
        <v>0</v>
      </c>
      <c s="716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51" spans="1:34" s="713" customFormat="1" ht="18.75" customHeight="1" hidden="1">
      <c r="A51" s="706" t="s">
        <v>137</v>
      </c>
      <c s="707" t="s">
        <v>316</v>
      </c>
      <c s="708">
        <v>0</v>
      </c>
      <c s="708">
        <f t="shared" si="3"/>
        <v>0</v>
      </c>
      <c s="709">
        <v>0</v>
      </c>
      <c s="708">
        <v>1</v>
      </c>
      <c s="708">
        <v>1</v>
      </c>
      <c s="708"/>
      <c s="708"/>
      <c s="708"/>
      <c s="708"/>
      <c s="708"/>
      <c s="708">
        <f t="shared" si="4"/>
        <v>0</v>
      </c>
      <c s="710">
        <f t="shared" si="0"/>
        <v>0</v>
      </c>
      <c s="708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52" spans="1:34" s="713" customFormat="1" ht="18.75" customHeight="1" hidden="1">
      <c r="A52" s="714" t="s">
        <v>318</v>
      </c>
      <c s="715" t="s">
        <v>316</v>
      </c>
      <c s="716">
        <v>0</v>
      </c>
      <c s="716">
        <f t="shared" si="3"/>
        <v>0</v>
      </c>
      <c s="717">
        <v>0</v>
      </c>
      <c s="716">
        <v>1</v>
      </c>
      <c s="716">
        <v>1</v>
      </c>
      <c s="708"/>
      <c s="708"/>
      <c s="708"/>
      <c s="708"/>
      <c s="708"/>
      <c s="716">
        <f t="shared" si="4"/>
        <v>0</v>
      </c>
      <c s="718">
        <f t="shared" si="0"/>
        <v>0</v>
      </c>
      <c s="716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53" spans="1:34" s="713" customFormat="1" ht="18.75" customHeight="1" hidden="1">
      <c r="A53" s="714" t="s">
        <v>319</v>
      </c>
      <c s="715" t="s">
        <v>316</v>
      </c>
      <c s="716">
        <v>0</v>
      </c>
      <c s="716">
        <f t="shared" si="3"/>
        <v>0</v>
      </c>
      <c s="717">
        <v>0</v>
      </c>
      <c s="716">
        <v>1</v>
      </c>
      <c s="716">
        <v>1</v>
      </c>
      <c s="708"/>
      <c s="708"/>
      <c s="708"/>
      <c s="708"/>
      <c s="708"/>
      <c s="716">
        <f t="shared" si="4"/>
        <v>0</v>
      </c>
      <c s="718">
        <f t="shared" si="0"/>
        <v>0</v>
      </c>
      <c s="716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54" spans="1:34" s="713" customFormat="1" ht="18.75" customHeight="1" hidden="1">
      <c r="A54" s="706" t="s">
        <v>138</v>
      </c>
      <c s="707" t="s">
        <v>316</v>
      </c>
      <c s="708">
        <v>0</v>
      </c>
      <c s="708">
        <f t="shared" si="3"/>
        <v>0</v>
      </c>
      <c s="709">
        <v>0</v>
      </c>
      <c s="708">
        <v>1</v>
      </c>
      <c s="708">
        <v>1</v>
      </c>
      <c s="708"/>
      <c s="708"/>
      <c s="708"/>
      <c s="708"/>
      <c s="708"/>
      <c s="708">
        <f t="shared" si="4"/>
        <v>0</v>
      </c>
      <c s="710">
        <f t="shared" si="0"/>
        <v>0</v>
      </c>
      <c s="708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55" spans="1:34" s="713" customFormat="1" ht="18.75" customHeight="1" hidden="1">
      <c r="A55" s="714" t="s">
        <v>318</v>
      </c>
      <c s="715" t="s">
        <v>316</v>
      </c>
      <c s="716">
        <v>0</v>
      </c>
      <c s="716">
        <f t="shared" si="3"/>
        <v>0</v>
      </c>
      <c s="717">
        <v>0</v>
      </c>
      <c s="716">
        <v>1</v>
      </c>
      <c s="716">
        <v>1</v>
      </c>
      <c s="708"/>
      <c s="708"/>
      <c s="708"/>
      <c s="708"/>
      <c s="708"/>
      <c s="716">
        <f t="shared" si="4"/>
        <v>0</v>
      </c>
      <c s="718">
        <f t="shared" si="0"/>
        <v>0</v>
      </c>
      <c s="716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56" spans="1:34" s="713" customFormat="1" ht="18.75" customHeight="1" hidden="1">
      <c r="A56" s="714" t="s">
        <v>319</v>
      </c>
      <c s="715" t="s">
        <v>316</v>
      </c>
      <c s="716">
        <v>0</v>
      </c>
      <c s="716">
        <f t="shared" si="3"/>
        <v>0</v>
      </c>
      <c s="717">
        <v>0</v>
      </c>
      <c s="716">
        <v>1</v>
      </c>
      <c s="716">
        <v>1</v>
      </c>
      <c s="708"/>
      <c s="708"/>
      <c s="708"/>
      <c s="708"/>
      <c s="708"/>
      <c s="716">
        <f t="shared" si="4"/>
        <v>0</v>
      </c>
      <c s="718">
        <f t="shared" si="0"/>
        <v>0</v>
      </c>
      <c s="716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57" spans="1:34" s="713" customFormat="1" ht="18.75" customHeight="1">
      <c r="A57" s="706" t="s">
        <v>139</v>
      </c>
      <c s="707" t="s">
        <v>316</v>
      </c>
      <c s="708">
        <v>88</v>
      </c>
      <c s="708">
        <f t="shared" si="3"/>
        <v>134179.04999999999</v>
      </c>
      <c s="709">
        <v>134179.04999999999</v>
      </c>
      <c s="708">
        <v>1</v>
      </c>
      <c s="708">
        <v>1</v>
      </c>
      <c s="708"/>
      <c s="708"/>
      <c s="708"/>
      <c s="708"/>
      <c s="708"/>
      <c s="708">
        <f t="shared" si="4"/>
        <v>11807756.399999999</v>
      </c>
      <c s="710">
        <f t="shared" si="0"/>
        <v>0.99671330533207825</v>
      </c>
      <c s="708">
        <v>11768947.91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58" spans="1:34" s="713" customFormat="1" ht="18.75" customHeight="1">
      <c r="A58" s="714" t="s">
        <v>318</v>
      </c>
      <c s="715" t="s">
        <v>316</v>
      </c>
      <c s="716">
        <v>88</v>
      </c>
      <c s="716">
        <f t="shared" si="3"/>
        <v>134053.67000000001</v>
      </c>
      <c s="717">
        <v>134053.67000000001</v>
      </c>
      <c s="716">
        <v>1</v>
      </c>
      <c s="716">
        <v>1</v>
      </c>
      <c s="708"/>
      <c s="708"/>
      <c s="708"/>
      <c s="708"/>
      <c s="708"/>
      <c s="716">
        <f t="shared" si="4"/>
        <v>11796722.960000001</v>
      </c>
      <c s="718">
        <f t="shared" si="0"/>
        <v>0.99671846493884253</v>
      </c>
      <c s="716">
        <v>11758011.6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59" spans="1:34" s="713" customFormat="1" ht="18.75" customHeight="1">
      <c r="A59" s="714" t="s">
        <v>319</v>
      </c>
      <c s="715" t="s">
        <v>316</v>
      </c>
      <c s="716">
        <v>88</v>
      </c>
      <c s="716">
        <f t="shared" si="3"/>
        <v>134237.35999999999</v>
      </c>
      <c s="717">
        <v>134237.35999999999</v>
      </c>
      <c s="716">
        <v>1</v>
      </c>
      <c s="716">
        <v>1</v>
      </c>
      <c s="708"/>
      <c s="708"/>
      <c s="708"/>
      <c s="708"/>
      <c s="708"/>
      <c s="716">
        <f t="shared" si="4"/>
        <v>11812887.68</v>
      </c>
      <c s="718">
        <f t="shared" si="0"/>
        <v>0.9967229875498147</v>
      </c>
      <c s="716">
        <v>11774176.699999999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60" spans="1:34" s="713" customFormat="1" ht="18.75" customHeight="1" hidden="1">
      <c r="A60" s="706" t="s">
        <v>140</v>
      </c>
      <c s="707" t="s">
        <v>316</v>
      </c>
      <c s="708">
        <v>0</v>
      </c>
      <c s="708">
        <f t="shared" si="3"/>
        <v>0</v>
      </c>
      <c s="709">
        <v>0</v>
      </c>
      <c s="708">
        <v>1</v>
      </c>
      <c s="708">
        <v>1</v>
      </c>
      <c s="708"/>
      <c s="708"/>
      <c s="708"/>
      <c s="708"/>
      <c s="708"/>
      <c s="708">
        <f t="shared" si="4"/>
        <v>0</v>
      </c>
      <c s="710">
        <f t="shared" si="0"/>
        <v>0</v>
      </c>
      <c s="708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61" spans="1:34" s="713" customFormat="1" ht="18.75" customHeight="1" hidden="1">
      <c r="A61" s="714" t="s">
        <v>318</v>
      </c>
      <c s="715" t="s">
        <v>316</v>
      </c>
      <c s="716">
        <v>0</v>
      </c>
      <c s="716">
        <f t="shared" si="3"/>
        <v>0</v>
      </c>
      <c s="717">
        <v>0</v>
      </c>
      <c s="716">
        <v>1</v>
      </c>
      <c s="716">
        <v>1</v>
      </c>
      <c s="708"/>
      <c s="708"/>
      <c s="708"/>
      <c s="708"/>
      <c s="708"/>
      <c s="716">
        <f t="shared" si="4"/>
        <v>0</v>
      </c>
      <c s="718">
        <f t="shared" si="0"/>
        <v>0</v>
      </c>
      <c s="716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62" spans="1:34" s="713" customFormat="1" ht="18.75" customHeight="1" hidden="1">
      <c r="A62" s="714" t="s">
        <v>319</v>
      </c>
      <c s="715" t="s">
        <v>316</v>
      </c>
      <c s="716">
        <v>0</v>
      </c>
      <c s="716">
        <f t="shared" si="3"/>
        <v>0</v>
      </c>
      <c s="717">
        <v>0</v>
      </c>
      <c s="716">
        <v>1</v>
      </c>
      <c s="716">
        <v>1</v>
      </c>
      <c s="708"/>
      <c s="708"/>
      <c s="708"/>
      <c s="708"/>
      <c s="708"/>
      <c s="716">
        <f t="shared" si="4"/>
        <v>0</v>
      </c>
      <c s="718">
        <f t="shared" si="0"/>
        <v>0</v>
      </c>
      <c s="716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63" spans="1:34" s="713" customFormat="1" ht="18.75" customHeight="1" hidden="1">
      <c r="A63" s="706" t="s">
        <v>142</v>
      </c>
      <c s="707" t="s">
        <v>316</v>
      </c>
      <c s="708">
        <v>0</v>
      </c>
      <c s="708">
        <f t="shared" si="3"/>
        <v>0</v>
      </c>
      <c s="709">
        <v>0</v>
      </c>
      <c s="708">
        <v>1</v>
      </c>
      <c s="708">
        <v>1</v>
      </c>
      <c s="708"/>
      <c s="708"/>
      <c s="708"/>
      <c s="708"/>
      <c s="708"/>
      <c s="708">
        <f t="shared" si="4"/>
        <v>0</v>
      </c>
      <c s="710">
        <f t="shared" si="0"/>
        <v>0</v>
      </c>
      <c s="708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64" spans="1:34" s="713" customFormat="1" ht="18.75" customHeight="1" hidden="1">
      <c r="A64" s="714" t="s">
        <v>318</v>
      </c>
      <c s="715" t="s">
        <v>316</v>
      </c>
      <c s="716">
        <v>0</v>
      </c>
      <c s="716">
        <f t="shared" si="3"/>
        <v>0</v>
      </c>
      <c s="717">
        <v>0</v>
      </c>
      <c s="716">
        <v>1</v>
      </c>
      <c s="716">
        <v>1</v>
      </c>
      <c s="708"/>
      <c s="708"/>
      <c s="708"/>
      <c s="708"/>
      <c s="708"/>
      <c s="716">
        <f t="shared" si="4"/>
        <v>0</v>
      </c>
      <c s="718">
        <f t="shared" si="0"/>
        <v>0</v>
      </c>
      <c s="716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65" spans="1:34" s="713" customFormat="1" ht="18.75" customHeight="1" hidden="1">
      <c r="A65" s="719" t="s">
        <v>319</v>
      </c>
      <c s="715" t="s">
        <v>316</v>
      </c>
      <c s="716">
        <v>0</v>
      </c>
      <c s="716">
        <f t="shared" si="3"/>
        <v>0</v>
      </c>
      <c s="717">
        <v>0</v>
      </c>
      <c s="716">
        <v>1</v>
      </c>
      <c s="716">
        <v>1</v>
      </c>
      <c s="708"/>
      <c s="708"/>
      <c s="708"/>
      <c s="708"/>
      <c s="708"/>
      <c s="716">
        <f t="shared" si="4"/>
        <v>0</v>
      </c>
      <c s="718">
        <f t="shared" si="0"/>
        <v>0</v>
      </c>
      <c s="716">
        <v>0</v>
      </c>
      <c s="711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  <c s="712"/>
    </row>
    <row r="66" spans="1:34" s="728" customFormat="1" ht="35.25" customHeight="1">
      <c r="A66" s="720" t="s">
        <v>321</v>
      </c>
      <c s="721" t="s">
        <v>316</v>
      </c>
      <c s="722">
        <f>C69+C72+C75+C78+C81+C84+C87+C90+C93+C96+C99</f>
        <v>122</v>
      </c>
      <c s="723" t="s">
        <v>317</v>
      </c>
      <c s="723" t="s">
        <v>317</v>
      </c>
      <c s="723" t="s">
        <v>317</v>
      </c>
      <c s="723" t="s">
        <v>317</v>
      </c>
      <c s="722"/>
      <c s="722"/>
      <c s="722"/>
      <c s="722"/>
      <c s="722"/>
      <c s="722">
        <f>M69+M72+M75+M78+M81+M84+M87+M90+M93+M96+M99</f>
        <v>16404769.772899998</v>
      </c>
      <c s="724">
        <f t="shared" si="0"/>
        <v>0.99673831491445919</v>
      </c>
      <c s="722">
        <f>O69+O72+O75+O78+O81+O84+O87+O90+O93+O96+O99</f>
        <v>16351262.58</v>
      </c>
      <c s="725">
        <v>122</v>
      </c>
      <c s="726">
        <f>C66-P66</f>
        <v>0</v>
      </c>
      <c s="727"/>
      <c s="727"/>
      <c s="727"/>
      <c s="727"/>
      <c s="727"/>
      <c s="727"/>
      <c s="727"/>
      <c s="727"/>
      <c s="727"/>
      <c s="727"/>
      <c s="727"/>
      <c s="727"/>
      <c s="727"/>
      <c s="727"/>
      <c s="727"/>
      <c s="727"/>
      <c s="727"/>
    </row>
    <row r="67" spans="1:34" s="728" customFormat="1" ht="16.5" customHeight="1">
      <c r="A67" s="729" t="s">
        <v>318</v>
      </c>
      <c s="721" t="s">
        <v>316</v>
      </c>
      <c s="722">
        <f>C70+C73+C76+C79+C82+C85+C88+C91+C94+C97+C100</f>
        <v>122</v>
      </c>
      <c s="723" t="s">
        <v>317</v>
      </c>
      <c s="723" t="s">
        <v>317</v>
      </c>
      <c s="723" t="s">
        <v>317</v>
      </c>
      <c s="723" t="s">
        <v>317</v>
      </c>
      <c s="722"/>
      <c s="722"/>
      <c s="722"/>
      <c s="722"/>
      <c s="722"/>
      <c s="722">
        <f>M70+M73+M76+M79+M82+M85+M88+M91+M94+M97+M100</f>
        <v>16354547.74</v>
      </c>
      <c s="724">
        <f t="shared" si="0"/>
        <v>0.99671846443856482</v>
      </c>
      <c s="722">
        <f>O70+O73+O76+O79+O82+O85+O88+O91+O94+O97+O100</f>
        <v>16300879.710000001</v>
      </c>
      <c s="725"/>
      <c s="727"/>
      <c s="727"/>
      <c s="727"/>
      <c s="727"/>
      <c s="727"/>
      <c s="727"/>
      <c s="727"/>
      <c s="727"/>
      <c s="727"/>
      <c s="727"/>
      <c s="727"/>
      <c s="727"/>
      <c s="727"/>
      <c s="727"/>
      <c s="727"/>
      <c s="727"/>
      <c s="727"/>
      <c s="727"/>
    </row>
    <row r="68" spans="1:34" s="728" customFormat="1" ht="16.5" customHeight="1">
      <c r="A68" s="729" t="s">
        <v>319</v>
      </c>
      <c s="721" t="s">
        <v>316</v>
      </c>
      <c s="722">
        <f>C71+C74+C77+C80+C83+C86+C89+C92+C95+C98+C101</f>
        <v>122</v>
      </c>
      <c s="723" t="s">
        <v>317</v>
      </c>
      <c s="723" t="s">
        <v>317</v>
      </c>
      <c s="723" t="s">
        <v>317</v>
      </c>
      <c s="723" t="s">
        <v>317</v>
      </c>
      <c s="722"/>
      <c s="722"/>
      <c s="722"/>
      <c s="722"/>
      <c s="722"/>
      <c s="722">
        <f>M71+M74+M77+M80+M83+M86+M89+M92+M95+M98+M101</f>
        <v>16376957.919999998</v>
      </c>
      <c s="724">
        <f t="shared" si="0"/>
        <v>0.99672298785512181</v>
      </c>
      <c s="722">
        <f>O71+O74+O77+O80+O83+O86+O89+O92+O95+O98+O101</f>
        <v>16323290.43</v>
      </c>
      <c s="725"/>
      <c s="727"/>
      <c s="727"/>
      <c s="727"/>
      <c s="727"/>
      <c s="727"/>
      <c s="727"/>
      <c s="727"/>
      <c s="727"/>
      <c s="727"/>
      <c s="727"/>
      <c s="727"/>
      <c s="727"/>
      <c s="727"/>
      <c s="727"/>
      <c s="727"/>
      <c s="727"/>
      <c s="727"/>
      <c s="727"/>
    </row>
    <row r="69" spans="1:34" s="737" customFormat="1" ht="18" customHeight="1">
      <c r="A69" s="730" t="s">
        <v>148</v>
      </c>
      <c s="731" t="s">
        <v>316</v>
      </c>
      <c s="732">
        <v>4</v>
      </c>
      <c s="732">
        <f t="shared" si="5" ref="D69:D101">E69*F69*G69</f>
        <v>134179.04999999999</v>
      </c>
      <c s="733">
        <v>134179.04999999999</v>
      </c>
      <c s="732">
        <v>1</v>
      </c>
      <c s="732">
        <v>1</v>
      </c>
      <c s="732"/>
      <c s="732"/>
      <c s="732"/>
      <c s="732"/>
      <c s="732"/>
      <c s="732">
        <f t="shared" si="6" ref="M69:M101">C69*D69+H69-I69*J69+K69+L69</f>
        <v>536716.19999999995</v>
      </c>
      <c s="734">
        <f t="shared" si="0"/>
        <v>0.99671330956658299</v>
      </c>
      <c s="732">
        <v>534952.18000000005</v>
      </c>
      <c s="735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</row>
    <row r="70" spans="1:34" s="745" customFormat="1" ht="18" customHeight="1">
      <c r="A70" s="738" t="s">
        <v>318</v>
      </c>
      <c s="739" t="s">
        <v>316</v>
      </c>
      <c s="740">
        <v>4</v>
      </c>
      <c s="740">
        <f t="shared" si="5"/>
        <v>134053.67000000001</v>
      </c>
      <c s="741">
        <v>134053.67000000001</v>
      </c>
      <c s="740">
        <v>1</v>
      </c>
      <c s="740">
        <v>1</v>
      </c>
      <c s="732"/>
      <c s="732"/>
      <c s="732"/>
      <c s="732"/>
      <c s="732"/>
      <c s="740">
        <f t="shared" si="6"/>
        <v>536214.68000000005</v>
      </c>
      <c s="742">
        <f t="shared" si="0"/>
        <v>0.99671845985268415</v>
      </c>
      <c s="740">
        <v>534455.06999999995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71" spans="1:34" s="745" customFormat="1" ht="18" customHeight="1">
      <c r="A71" s="738" t="s">
        <v>319</v>
      </c>
      <c s="739" t="s">
        <v>316</v>
      </c>
      <c s="740">
        <v>4</v>
      </c>
      <c s="740">
        <f t="shared" si="5"/>
        <v>134237.35999999999</v>
      </c>
      <c s="741">
        <v>134237.35999999999</v>
      </c>
      <c s="740">
        <v>1</v>
      </c>
      <c s="740">
        <v>1</v>
      </c>
      <c s="732"/>
      <c s="732"/>
      <c s="732"/>
      <c s="732"/>
      <c s="732"/>
      <c s="740">
        <f t="shared" si="6"/>
        <v>536949.43999999994</v>
      </c>
      <c s="742">
        <f t="shared" si="0"/>
        <v>0.99672298754981481</v>
      </c>
      <c s="740">
        <v>535189.84999999998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72" spans="1:34" s="737" customFormat="1" ht="18" customHeight="1">
      <c r="A72" s="730" t="s">
        <v>153</v>
      </c>
      <c s="731" t="s">
        <v>316</v>
      </c>
      <c s="732">
        <v>0.67000000000000004</v>
      </c>
      <c s="732">
        <f t="shared" si="5"/>
        <v>186306.92000000001</v>
      </c>
      <c s="733">
        <v>186306.92000000001</v>
      </c>
      <c s="732">
        <v>1</v>
      </c>
      <c s="732">
        <v>1</v>
      </c>
      <c s="732"/>
      <c s="732"/>
      <c s="732"/>
      <c s="732"/>
      <c s="732"/>
      <c s="732">
        <f t="shared" si="6"/>
        <v>124825.63640000002</v>
      </c>
      <c s="734">
        <f t="shared" si="0"/>
        <v>1.0000000288402293</v>
      </c>
      <c s="732">
        <v>124825.64</v>
      </c>
      <c s="735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</row>
    <row r="73" spans="1:34" s="745" customFormat="1" ht="18" customHeight="1" hidden="1">
      <c r="A73" s="738" t="s">
        <v>318</v>
      </c>
      <c s="739" t="s">
        <v>316</v>
      </c>
      <c s="740">
        <v>0</v>
      </c>
      <c s="740">
        <f t="shared" si="5"/>
        <v>0</v>
      </c>
      <c s="741">
        <v>0</v>
      </c>
      <c s="740">
        <v>1</v>
      </c>
      <c s="740">
        <v>1</v>
      </c>
      <c s="732"/>
      <c s="732"/>
      <c s="732"/>
      <c s="732"/>
      <c s="732"/>
      <c s="740">
        <f t="shared" si="6"/>
        <v>0</v>
      </c>
      <c s="742">
        <f t="shared" si="0"/>
        <v>0</v>
      </c>
      <c s="740">
        <v>0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74" spans="1:34" s="745" customFormat="1" ht="18" customHeight="1" hidden="1">
      <c r="A74" s="738" t="s">
        <v>319</v>
      </c>
      <c s="739" t="s">
        <v>316</v>
      </c>
      <c s="740">
        <v>0</v>
      </c>
      <c s="740">
        <f t="shared" si="5"/>
        <v>0</v>
      </c>
      <c s="741">
        <v>0</v>
      </c>
      <c s="740">
        <v>1</v>
      </c>
      <c s="740">
        <v>1</v>
      </c>
      <c s="732"/>
      <c s="732"/>
      <c s="732"/>
      <c s="732"/>
      <c s="732"/>
      <c s="740">
        <f t="shared" si="6"/>
        <v>0</v>
      </c>
      <c s="742">
        <f t="shared" si="0"/>
        <v>0</v>
      </c>
      <c s="740">
        <v>0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75" spans="1:34" s="737" customFormat="1" ht="18" customHeight="1" hidden="1">
      <c r="A75" s="730" t="s">
        <v>154</v>
      </c>
      <c s="731" t="s">
        <v>316</v>
      </c>
      <c s="732">
        <v>0</v>
      </c>
      <c s="732">
        <f t="shared" si="5"/>
        <v>0</v>
      </c>
      <c s="733">
        <v>0</v>
      </c>
      <c s="732">
        <v>1</v>
      </c>
      <c s="732">
        <v>1</v>
      </c>
      <c s="732"/>
      <c s="732"/>
      <c s="732"/>
      <c s="732"/>
      <c s="732"/>
      <c s="732">
        <f t="shared" si="6"/>
        <v>0</v>
      </c>
      <c s="734">
        <f t="shared" si="0"/>
        <v>0</v>
      </c>
      <c s="732">
        <v>0</v>
      </c>
      <c s="735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</row>
    <row r="76" spans="1:34" s="745" customFormat="1" ht="18" customHeight="1" hidden="1">
      <c r="A76" s="738" t="s">
        <v>318</v>
      </c>
      <c s="739" t="s">
        <v>316</v>
      </c>
      <c s="740">
        <v>0</v>
      </c>
      <c s="740">
        <f t="shared" si="5"/>
        <v>0</v>
      </c>
      <c s="741">
        <v>0</v>
      </c>
      <c s="740">
        <v>1</v>
      </c>
      <c s="740">
        <v>1</v>
      </c>
      <c s="732"/>
      <c s="732"/>
      <c s="732"/>
      <c s="732"/>
      <c s="732"/>
      <c s="740">
        <f t="shared" si="6"/>
        <v>0</v>
      </c>
      <c s="742">
        <f t="shared" si="0"/>
        <v>0</v>
      </c>
      <c s="740">
        <v>0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77" spans="1:34" s="745" customFormat="1" ht="18" customHeight="1" hidden="1">
      <c r="A77" s="738" t="s">
        <v>319</v>
      </c>
      <c s="739" t="s">
        <v>316</v>
      </c>
      <c s="740">
        <v>0</v>
      </c>
      <c s="740">
        <f t="shared" si="5"/>
        <v>0</v>
      </c>
      <c s="741">
        <v>0</v>
      </c>
      <c s="740">
        <v>1</v>
      </c>
      <c s="740">
        <v>1</v>
      </c>
      <c s="732"/>
      <c s="732"/>
      <c s="732"/>
      <c s="732"/>
      <c s="732"/>
      <c s="740">
        <f t="shared" si="6"/>
        <v>0</v>
      </c>
      <c s="742">
        <f t="shared" si="0"/>
        <v>0</v>
      </c>
      <c s="740">
        <v>0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78" spans="1:34" s="737" customFormat="1" ht="18" customHeight="1">
      <c r="A78" s="730" t="s">
        <v>155</v>
      </c>
      <c s="731" t="s">
        <v>316</v>
      </c>
      <c s="732">
        <v>4</v>
      </c>
      <c s="732">
        <f t="shared" si="5"/>
        <v>134179.04999999999</v>
      </c>
      <c s="733">
        <v>134179.04999999999</v>
      </c>
      <c s="732">
        <v>1</v>
      </c>
      <c s="732">
        <v>1</v>
      </c>
      <c s="732"/>
      <c s="732"/>
      <c s="732"/>
      <c s="732"/>
      <c s="732"/>
      <c s="732">
        <f t="shared" si="6"/>
        <v>536716.19999999995</v>
      </c>
      <c s="734">
        <f t="shared" si="0"/>
        <v>0.99671330956658299</v>
      </c>
      <c s="732">
        <v>534952.18000000005</v>
      </c>
      <c s="735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</row>
    <row r="79" spans="1:34" s="745" customFormat="1" ht="18" customHeight="1">
      <c r="A79" s="738" t="s">
        <v>318</v>
      </c>
      <c s="739" t="s">
        <v>316</v>
      </c>
      <c s="740">
        <v>4</v>
      </c>
      <c s="740">
        <f t="shared" si="5"/>
        <v>134053.67000000001</v>
      </c>
      <c s="741">
        <v>134053.67000000001</v>
      </c>
      <c s="740">
        <v>1</v>
      </c>
      <c s="740">
        <v>1</v>
      </c>
      <c s="732"/>
      <c s="732"/>
      <c s="732"/>
      <c s="732"/>
      <c s="732"/>
      <c s="740">
        <f t="shared" si="6"/>
        <v>536214.68000000005</v>
      </c>
      <c s="742">
        <f t="shared" si="7" ref="N79:N142">IF(O79&gt;0,O79/M79,0)</f>
        <v>0.99671845985268415</v>
      </c>
      <c s="740">
        <v>534455.06999999995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80" spans="1:34" s="745" customFormat="1" ht="18" customHeight="1">
      <c r="A80" s="738" t="s">
        <v>319</v>
      </c>
      <c s="739" t="s">
        <v>316</v>
      </c>
      <c s="740">
        <v>4</v>
      </c>
      <c s="740">
        <f t="shared" si="5"/>
        <v>134237.35999999999</v>
      </c>
      <c s="741">
        <v>134237.35999999999</v>
      </c>
      <c s="740">
        <v>1</v>
      </c>
      <c s="740">
        <v>1</v>
      </c>
      <c s="732"/>
      <c s="732"/>
      <c s="732"/>
      <c s="732"/>
      <c s="732"/>
      <c s="740">
        <f t="shared" si="6"/>
        <v>536949.43999999994</v>
      </c>
      <c s="742">
        <f t="shared" si="7"/>
        <v>0.99672298754981481</v>
      </c>
      <c s="740">
        <v>535189.84999999998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81" spans="1:34" s="737" customFormat="1" ht="18" customHeight="1" hidden="1">
      <c r="A81" s="730" t="s">
        <v>156</v>
      </c>
      <c s="731" t="s">
        <v>316</v>
      </c>
      <c s="732">
        <v>0</v>
      </c>
      <c s="732">
        <f t="shared" si="5"/>
        <v>0</v>
      </c>
      <c s="733">
        <v>0</v>
      </c>
      <c s="732">
        <v>1</v>
      </c>
      <c s="732">
        <v>1</v>
      </c>
      <c s="732"/>
      <c s="732"/>
      <c s="732"/>
      <c s="732"/>
      <c s="732"/>
      <c s="732">
        <f t="shared" si="6"/>
        <v>0</v>
      </c>
      <c s="734">
        <f t="shared" si="7"/>
        <v>0</v>
      </c>
      <c s="732">
        <v>0</v>
      </c>
      <c s="735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</row>
    <row r="82" spans="1:34" s="745" customFormat="1" ht="18" customHeight="1" hidden="1">
      <c r="A82" s="738" t="s">
        <v>318</v>
      </c>
      <c s="739" t="s">
        <v>316</v>
      </c>
      <c s="740">
        <v>0</v>
      </c>
      <c s="740">
        <f t="shared" si="5"/>
        <v>0</v>
      </c>
      <c s="741">
        <v>0</v>
      </c>
      <c s="740">
        <v>1</v>
      </c>
      <c s="740">
        <v>1</v>
      </c>
      <c s="732"/>
      <c s="732"/>
      <c s="732"/>
      <c s="732"/>
      <c s="732"/>
      <c s="740">
        <f t="shared" si="6"/>
        <v>0</v>
      </c>
      <c s="742">
        <f t="shared" si="7"/>
        <v>0</v>
      </c>
      <c s="740">
        <v>0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83" spans="1:34" s="745" customFormat="1" ht="18" customHeight="1" hidden="1">
      <c r="A83" s="738" t="s">
        <v>319</v>
      </c>
      <c s="739" t="s">
        <v>316</v>
      </c>
      <c s="740">
        <v>0</v>
      </c>
      <c s="740">
        <f t="shared" si="5"/>
        <v>0</v>
      </c>
      <c s="741">
        <v>0</v>
      </c>
      <c s="740">
        <v>1</v>
      </c>
      <c s="740">
        <v>1</v>
      </c>
      <c s="732"/>
      <c s="732"/>
      <c s="732"/>
      <c s="732"/>
      <c s="732"/>
      <c s="740">
        <f t="shared" si="6"/>
        <v>0</v>
      </c>
      <c s="742">
        <f t="shared" si="7"/>
        <v>0</v>
      </c>
      <c s="740">
        <v>0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84" spans="1:34" s="737" customFormat="1" ht="18" customHeight="1" hidden="1">
      <c r="A84" s="730" t="s">
        <v>157</v>
      </c>
      <c s="731" t="s">
        <v>316</v>
      </c>
      <c s="732">
        <v>0</v>
      </c>
      <c s="732">
        <f t="shared" si="5"/>
        <v>0</v>
      </c>
      <c s="733">
        <v>0</v>
      </c>
      <c s="732">
        <v>1</v>
      </c>
      <c s="732">
        <v>1</v>
      </c>
      <c s="732"/>
      <c s="732"/>
      <c s="732"/>
      <c s="732"/>
      <c s="732"/>
      <c s="732">
        <f t="shared" si="6"/>
        <v>0</v>
      </c>
      <c s="734">
        <f t="shared" si="7"/>
        <v>0</v>
      </c>
      <c s="732">
        <v>0</v>
      </c>
      <c s="735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</row>
    <row r="85" spans="1:34" s="745" customFormat="1" ht="18" customHeight="1" hidden="1">
      <c r="A85" s="738" t="s">
        <v>318</v>
      </c>
      <c s="739" t="s">
        <v>316</v>
      </c>
      <c s="740">
        <v>0</v>
      </c>
      <c s="740">
        <f t="shared" si="5"/>
        <v>0</v>
      </c>
      <c s="741">
        <v>0</v>
      </c>
      <c s="740">
        <v>1</v>
      </c>
      <c s="740">
        <v>1</v>
      </c>
      <c s="732"/>
      <c s="732"/>
      <c s="732"/>
      <c s="732"/>
      <c s="732"/>
      <c s="740">
        <f t="shared" si="6"/>
        <v>0</v>
      </c>
      <c s="742">
        <f t="shared" si="7"/>
        <v>0</v>
      </c>
      <c s="740">
        <v>0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86" spans="1:34" s="745" customFormat="1" ht="18" customHeight="1" hidden="1">
      <c r="A86" s="738" t="s">
        <v>319</v>
      </c>
      <c s="739" t="s">
        <v>316</v>
      </c>
      <c s="740">
        <v>0</v>
      </c>
      <c s="740">
        <f t="shared" si="5"/>
        <v>0</v>
      </c>
      <c s="741">
        <v>0</v>
      </c>
      <c s="740">
        <v>1</v>
      </c>
      <c s="740">
        <v>1</v>
      </c>
      <c s="732"/>
      <c s="732"/>
      <c s="732"/>
      <c s="732"/>
      <c s="732"/>
      <c s="740">
        <f t="shared" si="6"/>
        <v>0</v>
      </c>
      <c s="742">
        <f t="shared" si="7"/>
        <v>0</v>
      </c>
      <c s="740">
        <v>0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87" spans="1:34" s="737" customFormat="1" ht="18" customHeight="1" hidden="1">
      <c r="A87" s="730" t="s">
        <v>158</v>
      </c>
      <c s="731" t="s">
        <v>316</v>
      </c>
      <c s="732">
        <v>0</v>
      </c>
      <c s="732">
        <f t="shared" si="5"/>
        <v>0</v>
      </c>
      <c s="733">
        <v>0</v>
      </c>
      <c s="732">
        <v>1</v>
      </c>
      <c s="732">
        <v>1</v>
      </c>
      <c s="732"/>
      <c s="732"/>
      <c s="732"/>
      <c s="732"/>
      <c s="732"/>
      <c s="732">
        <f t="shared" si="6"/>
        <v>0</v>
      </c>
      <c s="734">
        <f t="shared" si="7"/>
        <v>0</v>
      </c>
      <c s="732">
        <v>0</v>
      </c>
      <c s="735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</row>
    <row r="88" spans="1:34" s="745" customFormat="1" ht="18" customHeight="1" hidden="1">
      <c r="A88" s="738" t="s">
        <v>318</v>
      </c>
      <c s="739" t="s">
        <v>316</v>
      </c>
      <c s="740">
        <v>0</v>
      </c>
      <c s="740">
        <f t="shared" si="5"/>
        <v>0</v>
      </c>
      <c s="741">
        <v>0</v>
      </c>
      <c s="740">
        <v>1</v>
      </c>
      <c s="740">
        <v>1</v>
      </c>
      <c s="732"/>
      <c s="732"/>
      <c s="732"/>
      <c s="732"/>
      <c s="732"/>
      <c s="740">
        <f t="shared" si="6"/>
        <v>0</v>
      </c>
      <c s="742">
        <f t="shared" si="7"/>
        <v>0</v>
      </c>
      <c s="740">
        <v>0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89" spans="1:34" s="745" customFormat="1" ht="18" customHeight="1" hidden="1">
      <c r="A89" s="738" t="s">
        <v>319</v>
      </c>
      <c s="739" t="s">
        <v>316</v>
      </c>
      <c s="740">
        <v>0</v>
      </c>
      <c s="740">
        <f t="shared" si="5"/>
        <v>0</v>
      </c>
      <c s="741">
        <v>0</v>
      </c>
      <c s="740">
        <v>1</v>
      </c>
      <c s="740">
        <v>1</v>
      </c>
      <c s="732"/>
      <c s="732"/>
      <c s="732"/>
      <c s="732"/>
      <c s="732"/>
      <c s="740">
        <f t="shared" si="6"/>
        <v>0</v>
      </c>
      <c s="742">
        <f t="shared" si="7"/>
        <v>0</v>
      </c>
      <c s="740">
        <v>0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90" spans="1:34" s="737" customFormat="1" ht="18" customHeight="1" hidden="1">
      <c r="A90" s="730" t="s">
        <v>159</v>
      </c>
      <c s="731" t="s">
        <v>316</v>
      </c>
      <c s="732">
        <v>0</v>
      </c>
      <c s="732">
        <f t="shared" si="5"/>
        <v>0</v>
      </c>
      <c s="733">
        <v>0</v>
      </c>
      <c s="732">
        <v>1</v>
      </c>
      <c s="732">
        <v>1</v>
      </c>
      <c s="732"/>
      <c s="732"/>
      <c s="732"/>
      <c s="732"/>
      <c s="732"/>
      <c s="732">
        <f t="shared" si="6"/>
        <v>0</v>
      </c>
      <c s="734">
        <f t="shared" si="7"/>
        <v>0</v>
      </c>
      <c s="732">
        <v>0</v>
      </c>
      <c s="735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</row>
    <row r="91" spans="1:34" s="745" customFormat="1" ht="18" customHeight="1" hidden="1">
      <c r="A91" s="738" t="s">
        <v>318</v>
      </c>
      <c s="739" t="s">
        <v>316</v>
      </c>
      <c s="740">
        <v>0</v>
      </c>
      <c s="740">
        <f t="shared" si="5"/>
        <v>0</v>
      </c>
      <c s="741">
        <v>0</v>
      </c>
      <c s="740">
        <v>1</v>
      </c>
      <c s="740">
        <v>1</v>
      </c>
      <c s="732"/>
      <c s="732"/>
      <c s="732"/>
      <c s="732"/>
      <c s="732"/>
      <c s="740">
        <f t="shared" si="6"/>
        <v>0</v>
      </c>
      <c s="742">
        <f t="shared" si="7"/>
        <v>0</v>
      </c>
      <c s="740">
        <v>0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92" spans="1:34" s="745" customFormat="1" ht="18" customHeight="1" hidden="1">
      <c r="A92" s="738" t="s">
        <v>319</v>
      </c>
      <c s="739" t="s">
        <v>316</v>
      </c>
      <c s="740">
        <v>0</v>
      </c>
      <c s="740">
        <f t="shared" si="5"/>
        <v>0</v>
      </c>
      <c s="741">
        <v>0</v>
      </c>
      <c s="740">
        <v>1</v>
      </c>
      <c s="740">
        <v>1</v>
      </c>
      <c s="732"/>
      <c s="732"/>
      <c s="732"/>
      <c s="732"/>
      <c s="732"/>
      <c s="740">
        <f t="shared" si="6"/>
        <v>0</v>
      </c>
      <c s="742">
        <f t="shared" si="7"/>
        <v>0</v>
      </c>
      <c s="740">
        <v>0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93" spans="1:34" s="737" customFormat="1" ht="18" customHeight="1">
      <c r="A93" s="730" t="s">
        <v>160</v>
      </c>
      <c s="731" t="s">
        <v>316</v>
      </c>
      <c s="732">
        <v>113.33</v>
      </c>
      <c s="732">
        <f t="shared" si="5"/>
        <v>134179.04999999999</v>
      </c>
      <c s="733">
        <v>134179.04999999999</v>
      </c>
      <c s="732">
        <v>1</v>
      </c>
      <c s="732">
        <v>1</v>
      </c>
      <c s="732"/>
      <c s="732"/>
      <c s="732"/>
      <c s="732"/>
      <c s="732"/>
      <c s="732">
        <f t="shared" si="6"/>
        <v>15206511.736499999</v>
      </c>
      <c s="734">
        <f t="shared" si="7"/>
        <v>0.9967133056307691</v>
      </c>
      <c s="732">
        <v>15156532.58</v>
      </c>
      <c s="735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</row>
    <row r="94" spans="1:34" s="745" customFormat="1" ht="18" customHeight="1">
      <c r="A94" s="738" t="s">
        <v>318</v>
      </c>
      <c s="739" t="s">
        <v>316</v>
      </c>
      <c s="740">
        <v>114</v>
      </c>
      <c s="740">
        <f t="shared" si="5"/>
        <v>134053.67000000001</v>
      </c>
      <c s="741">
        <v>134053.67000000001</v>
      </c>
      <c s="740">
        <v>1</v>
      </c>
      <c s="740">
        <v>1</v>
      </c>
      <c s="732"/>
      <c s="732"/>
      <c s="732"/>
      <c s="732"/>
      <c s="732"/>
      <c s="740">
        <f t="shared" si="6"/>
        <v>15282118.380000001</v>
      </c>
      <c s="742">
        <f t="shared" si="7"/>
        <v>0.99671846476038095</v>
      </c>
      <c s="740">
        <v>15231969.57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95" spans="1:34" s="745" customFormat="1" ht="18" customHeight="1">
      <c r="A95" s="738" t="s">
        <v>319</v>
      </c>
      <c s="739" t="s">
        <v>316</v>
      </c>
      <c s="740">
        <v>114</v>
      </c>
      <c s="740">
        <f t="shared" si="5"/>
        <v>134237.35999999999</v>
      </c>
      <c s="741">
        <v>134237.35999999999</v>
      </c>
      <c s="740">
        <v>1</v>
      </c>
      <c s="740">
        <v>1</v>
      </c>
      <c s="732"/>
      <c s="732"/>
      <c s="732"/>
      <c s="732"/>
      <c s="732"/>
      <c s="740">
        <f t="shared" si="6"/>
        <v>15303059.039999999</v>
      </c>
      <c s="742">
        <f t="shared" si="7"/>
        <v>0.9967229878765469</v>
      </c>
      <c s="740">
        <v>15252910.73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96" spans="1:34" s="737" customFormat="1" ht="18" customHeight="1" hidden="1">
      <c r="A96" s="730" t="s">
        <v>161</v>
      </c>
      <c s="731" t="s">
        <v>316</v>
      </c>
      <c s="732">
        <v>0</v>
      </c>
      <c s="732">
        <f t="shared" si="5"/>
        <v>0</v>
      </c>
      <c s="733">
        <v>0</v>
      </c>
      <c s="732">
        <v>1</v>
      </c>
      <c s="732">
        <v>1</v>
      </c>
      <c s="732"/>
      <c s="732"/>
      <c s="732"/>
      <c s="732"/>
      <c s="732"/>
      <c s="732">
        <f t="shared" si="6"/>
        <v>0</v>
      </c>
      <c s="734">
        <f t="shared" si="7"/>
        <v>0</v>
      </c>
      <c s="732">
        <v>0</v>
      </c>
      <c s="735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</row>
    <row r="97" spans="1:34" s="745" customFormat="1" ht="18" customHeight="1" hidden="1">
      <c r="A97" s="738" t="s">
        <v>318</v>
      </c>
      <c s="739" t="s">
        <v>316</v>
      </c>
      <c s="740">
        <v>0</v>
      </c>
      <c s="740">
        <f t="shared" si="5"/>
        <v>0</v>
      </c>
      <c s="741">
        <v>0</v>
      </c>
      <c s="740">
        <v>1</v>
      </c>
      <c s="740">
        <v>1</v>
      </c>
      <c s="732"/>
      <c s="732"/>
      <c s="732"/>
      <c s="732"/>
      <c s="732"/>
      <c s="740">
        <f t="shared" si="6"/>
        <v>0</v>
      </c>
      <c s="742">
        <f t="shared" si="7"/>
        <v>0</v>
      </c>
      <c s="740">
        <v>0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98" spans="1:34" s="745" customFormat="1" ht="18" customHeight="1" hidden="1">
      <c r="A98" s="738" t="s">
        <v>319</v>
      </c>
      <c s="739" t="s">
        <v>316</v>
      </c>
      <c s="740">
        <v>0</v>
      </c>
      <c s="740">
        <f t="shared" si="5"/>
        <v>0</v>
      </c>
      <c s="741">
        <v>0</v>
      </c>
      <c s="740">
        <v>1</v>
      </c>
      <c s="740">
        <v>1</v>
      </c>
      <c s="732"/>
      <c s="732"/>
      <c s="732"/>
      <c s="732"/>
      <c s="732"/>
      <c s="740">
        <f t="shared" si="6"/>
        <v>0</v>
      </c>
      <c s="742">
        <f t="shared" si="7"/>
        <v>0</v>
      </c>
      <c s="740">
        <v>0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99" spans="1:34" s="737" customFormat="1" ht="18" customHeight="1" hidden="1">
      <c r="A99" s="730" t="s">
        <v>162</v>
      </c>
      <c s="731" t="s">
        <v>316</v>
      </c>
      <c s="732">
        <v>0</v>
      </c>
      <c s="732">
        <f t="shared" si="5"/>
        <v>0</v>
      </c>
      <c s="733">
        <v>0</v>
      </c>
      <c s="732">
        <v>1</v>
      </c>
      <c s="732">
        <v>1</v>
      </c>
      <c s="732"/>
      <c s="732"/>
      <c s="732"/>
      <c s="732"/>
      <c s="732"/>
      <c s="732">
        <f t="shared" si="6"/>
        <v>0</v>
      </c>
      <c s="734">
        <f t="shared" si="7"/>
        <v>0</v>
      </c>
      <c s="732">
        <v>0</v>
      </c>
      <c s="735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</row>
    <row r="100" spans="1:34" s="745" customFormat="1" ht="18" customHeight="1" hidden="1">
      <c r="A100" s="738" t="s">
        <v>318</v>
      </c>
      <c s="739" t="s">
        <v>316</v>
      </c>
      <c s="740">
        <v>0</v>
      </c>
      <c s="740">
        <f t="shared" si="5"/>
        <v>0</v>
      </c>
      <c s="741">
        <v>0</v>
      </c>
      <c s="740">
        <v>1</v>
      </c>
      <c s="740">
        <v>1</v>
      </c>
      <c s="732"/>
      <c s="732"/>
      <c s="732"/>
      <c s="732"/>
      <c s="732"/>
      <c s="740">
        <f t="shared" si="6"/>
        <v>0</v>
      </c>
      <c s="742">
        <f t="shared" si="7"/>
        <v>0</v>
      </c>
      <c s="740">
        <v>0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101" spans="1:34" s="745" customFormat="1" ht="18" customHeight="1" hidden="1">
      <c r="A101" s="738" t="s">
        <v>319</v>
      </c>
      <c s="739" t="s">
        <v>316</v>
      </c>
      <c s="740">
        <v>0</v>
      </c>
      <c s="740">
        <f t="shared" si="5"/>
        <v>0</v>
      </c>
      <c s="741">
        <v>0</v>
      </c>
      <c s="740">
        <v>1</v>
      </c>
      <c s="740">
        <v>1</v>
      </c>
      <c s="732"/>
      <c s="732"/>
      <c s="732"/>
      <c s="732"/>
      <c s="732"/>
      <c s="740">
        <f t="shared" si="6"/>
        <v>0</v>
      </c>
      <c s="742">
        <f t="shared" si="7"/>
        <v>0</v>
      </c>
      <c s="740">
        <v>0</v>
      </c>
      <c s="743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  <c s="744"/>
    </row>
    <row r="102" spans="1:34" s="754" customFormat="1" ht="30" customHeight="1" hidden="1">
      <c r="A102" s="746" t="s">
        <v>322</v>
      </c>
      <c s="747" t="s">
        <v>316</v>
      </c>
      <c s="748">
        <f>C105+C108+C111+C114+C117+C120+C123+C126+C129+C132+C135+C138</f>
        <v>0</v>
      </c>
      <c s="749" t="s">
        <v>317</v>
      </c>
      <c s="749" t="s">
        <v>317</v>
      </c>
      <c s="749" t="s">
        <v>317</v>
      </c>
      <c s="749" t="s">
        <v>317</v>
      </c>
      <c s="748"/>
      <c s="748"/>
      <c s="748"/>
      <c s="748"/>
      <c s="748"/>
      <c s="748">
        <f>M105+M108+M111+M114+M117+M120+M123+M126+M129+M132+M135+M138</f>
        <v>0</v>
      </c>
      <c s="750">
        <f t="shared" si="7"/>
        <v>0</v>
      </c>
      <c s="748">
        <f>O105+O108+O111+O114+O117+O120+O123+O126+O129+O132+O135+O138</f>
        <v>0</v>
      </c>
      <c s="751">
        <v>0</v>
      </c>
      <c s="752">
        <f>C102-P102</f>
        <v>0</v>
      </c>
      <c s="753"/>
      <c s="753"/>
      <c s="753"/>
      <c s="753"/>
      <c s="753"/>
      <c s="753"/>
      <c s="753"/>
      <c s="753"/>
      <c s="753"/>
      <c s="753"/>
      <c s="753"/>
      <c s="753"/>
      <c s="753"/>
      <c s="753"/>
      <c s="753"/>
      <c s="753"/>
      <c s="753"/>
    </row>
    <row r="103" spans="1:34" s="754" customFormat="1" ht="15.75" hidden="1">
      <c r="A103" s="755" t="s">
        <v>318</v>
      </c>
      <c s="747" t="s">
        <v>316</v>
      </c>
      <c s="748">
        <f>C106+C109+C112+C115+C118+C121+C124+C127+C130+C133+C136+C139</f>
        <v>0</v>
      </c>
      <c s="749" t="s">
        <v>317</v>
      </c>
      <c s="749" t="s">
        <v>317</v>
      </c>
      <c s="749" t="s">
        <v>317</v>
      </c>
      <c s="749" t="s">
        <v>317</v>
      </c>
      <c s="748"/>
      <c s="748"/>
      <c s="748"/>
      <c s="748"/>
      <c s="748"/>
      <c s="748">
        <f>M106+M109+M112+M115+M118+M121+M124+M127+M130+M133+M136+M139</f>
        <v>0</v>
      </c>
      <c s="750">
        <f t="shared" si="7"/>
        <v>0</v>
      </c>
      <c s="748">
        <f>O106+O109+O112+O115+O118+O121+O124+O127+O130+O133+O136+O139</f>
        <v>0</v>
      </c>
      <c s="751"/>
      <c s="753"/>
      <c s="753"/>
      <c s="753"/>
      <c s="753"/>
      <c s="753"/>
      <c s="753"/>
      <c s="753"/>
      <c s="753"/>
      <c s="753"/>
      <c s="753"/>
      <c s="753"/>
      <c s="753"/>
      <c s="753"/>
      <c s="753"/>
      <c s="753"/>
      <c s="753"/>
      <c s="753"/>
      <c s="753"/>
    </row>
    <row r="104" spans="1:34" s="754" customFormat="1" ht="15.75" hidden="1">
      <c r="A104" s="755" t="s">
        <v>319</v>
      </c>
      <c s="747" t="s">
        <v>316</v>
      </c>
      <c s="748">
        <f>C107+C110+C113+C116+C119+C122+C125+C128+C131+C134+C137+C140</f>
        <v>0</v>
      </c>
      <c s="749" t="s">
        <v>317</v>
      </c>
      <c s="749" t="s">
        <v>317</v>
      </c>
      <c s="749" t="s">
        <v>317</v>
      </c>
      <c s="749" t="s">
        <v>317</v>
      </c>
      <c s="748"/>
      <c s="748"/>
      <c s="748"/>
      <c s="748"/>
      <c s="748"/>
      <c s="748">
        <f>M107+M110+M113+M116+M119+M122+M125+M128+M131+M134+M137+M140</f>
        <v>0</v>
      </c>
      <c s="750">
        <f t="shared" si="7"/>
        <v>0</v>
      </c>
      <c s="748">
        <f>O107+O110+O113+O116+O119+O122+O125+O128+O131+O134+O137+O140</f>
        <v>0</v>
      </c>
      <c s="751"/>
      <c s="753"/>
      <c s="753"/>
      <c s="753"/>
      <c s="753"/>
      <c s="753"/>
      <c s="753"/>
      <c s="753"/>
      <c s="753"/>
      <c s="753"/>
      <c s="753"/>
      <c s="753"/>
      <c s="753"/>
      <c s="753"/>
      <c s="753"/>
      <c s="753"/>
      <c s="753"/>
      <c s="753"/>
      <c s="753"/>
    </row>
    <row r="105" spans="1:34" s="763" customFormat="1" ht="21" customHeight="1" hidden="1">
      <c r="A105" s="756" t="s">
        <v>168</v>
      </c>
      <c s="757" t="s">
        <v>316</v>
      </c>
      <c s="758">
        <v>0</v>
      </c>
      <c s="758">
        <f t="shared" si="8" ref="D105:D140">E105*F105*G105</f>
        <v>0</v>
      </c>
      <c s="759">
        <v>0</v>
      </c>
      <c s="758">
        <v>1</v>
      </c>
      <c s="758">
        <v>1</v>
      </c>
      <c s="758"/>
      <c s="758"/>
      <c s="758"/>
      <c s="758"/>
      <c s="758"/>
      <c s="758">
        <f t="shared" si="9" ref="M105:M140">C105*D105+H105-I105*J105+K105+L105</f>
        <v>0</v>
      </c>
      <c s="760">
        <f t="shared" si="7"/>
        <v>0</v>
      </c>
      <c s="758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06" spans="1:34" s="763" customFormat="1" ht="21" customHeight="1" hidden="1">
      <c r="A106" s="764" t="s">
        <v>318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07" spans="1:34" s="763" customFormat="1" ht="21" customHeight="1" hidden="1">
      <c r="A107" s="764" t="s">
        <v>319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08" spans="1:34" s="763" customFormat="1" ht="21" customHeight="1" hidden="1">
      <c r="A108" s="756" t="s">
        <v>173</v>
      </c>
      <c s="757" t="s">
        <v>316</v>
      </c>
      <c s="758">
        <v>0</v>
      </c>
      <c s="758">
        <f t="shared" si="8"/>
        <v>0</v>
      </c>
      <c s="759">
        <v>0</v>
      </c>
      <c s="758">
        <v>1</v>
      </c>
      <c s="758">
        <v>1</v>
      </c>
      <c s="758"/>
      <c s="758"/>
      <c s="758"/>
      <c s="758"/>
      <c s="758"/>
      <c s="758">
        <f t="shared" si="9"/>
        <v>0</v>
      </c>
      <c s="760">
        <f t="shared" si="7"/>
        <v>0</v>
      </c>
      <c s="758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09" spans="1:34" s="763" customFormat="1" ht="21" customHeight="1" hidden="1">
      <c r="A109" s="764" t="s">
        <v>318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10" spans="1:34" s="763" customFormat="1" ht="21" customHeight="1" hidden="1">
      <c r="A110" s="764" t="s">
        <v>319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11" spans="1:34" s="763" customFormat="1" ht="21" customHeight="1" hidden="1">
      <c r="A111" s="756" t="s">
        <v>174</v>
      </c>
      <c s="757" t="s">
        <v>316</v>
      </c>
      <c s="758">
        <v>0</v>
      </c>
      <c s="758">
        <f t="shared" si="8"/>
        <v>0</v>
      </c>
      <c s="759">
        <v>0</v>
      </c>
      <c s="758">
        <v>1</v>
      </c>
      <c s="758">
        <v>1</v>
      </c>
      <c s="758"/>
      <c s="758"/>
      <c s="758"/>
      <c s="758"/>
      <c s="758"/>
      <c s="758">
        <f t="shared" si="9"/>
        <v>0</v>
      </c>
      <c s="760">
        <f t="shared" si="7"/>
        <v>0</v>
      </c>
      <c s="758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12" spans="1:34" s="763" customFormat="1" ht="21" customHeight="1" hidden="1">
      <c r="A112" s="764" t="s">
        <v>318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13" spans="1:34" s="763" customFormat="1" ht="21" customHeight="1" hidden="1">
      <c r="A113" s="764" t="s">
        <v>319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14" spans="1:34" s="763" customFormat="1" ht="21" customHeight="1" hidden="1">
      <c r="A114" s="756" t="s">
        <v>175</v>
      </c>
      <c s="757" t="s">
        <v>316</v>
      </c>
      <c s="758">
        <v>0</v>
      </c>
      <c s="758">
        <f t="shared" si="8"/>
        <v>0</v>
      </c>
      <c s="759">
        <v>0</v>
      </c>
      <c s="758">
        <v>1</v>
      </c>
      <c s="758">
        <v>1</v>
      </c>
      <c s="758"/>
      <c s="758"/>
      <c s="758"/>
      <c s="758"/>
      <c s="758"/>
      <c s="758">
        <f t="shared" si="9"/>
        <v>0</v>
      </c>
      <c s="760">
        <f t="shared" si="7"/>
        <v>0</v>
      </c>
      <c s="758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15" spans="1:34" s="763" customFormat="1" ht="21" customHeight="1" hidden="1">
      <c r="A115" s="764" t="s">
        <v>318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16" spans="1:34" s="763" customFormat="1" ht="21" customHeight="1" hidden="1">
      <c r="A116" s="764" t="s">
        <v>319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17" spans="1:34" s="763" customFormat="1" ht="21" customHeight="1" hidden="1">
      <c r="A117" s="756" t="s">
        <v>176</v>
      </c>
      <c s="757" t="s">
        <v>316</v>
      </c>
      <c s="758">
        <v>0</v>
      </c>
      <c s="758">
        <f t="shared" si="8"/>
        <v>0</v>
      </c>
      <c s="759">
        <v>0</v>
      </c>
      <c s="758">
        <v>1</v>
      </c>
      <c s="758">
        <v>1</v>
      </c>
      <c s="758"/>
      <c s="758"/>
      <c s="758"/>
      <c s="758"/>
      <c s="758"/>
      <c s="758">
        <f t="shared" si="9"/>
        <v>0</v>
      </c>
      <c s="760">
        <f t="shared" si="7"/>
        <v>0</v>
      </c>
      <c s="758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18" spans="1:34" s="763" customFormat="1" ht="21" customHeight="1" hidden="1">
      <c r="A118" s="764" t="s">
        <v>318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19" spans="1:34" s="763" customFormat="1" ht="21" customHeight="1" hidden="1">
      <c r="A119" s="764" t="s">
        <v>319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20" spans="1:34" s="763" customFormat="1" ht="21" customHeight="1" hidden="1">
      <c r="A120" s="756" t="s">
        <v>177</v>
      </c>
      <c s="757" t="s">
        <v>316</v>
      </c>
      <c s="758">
        <v>0</v>
      </c>
      <c s="758">
        <f t="shared" si="8"/>
        <v>0</v>
      </c>
      <c s="759">
        <v>0</v>
      </c>
      <c s="758">
        <v>1</v>
      </c>
      <c s="758">
        <v>1</v>
      </c>
      <c s="758"/>
      <c s="758"/>
      <c s="758"/>
      <c s="758"/>
      <c s="758"/>
      <c s="758">
        <f t="shared" si="9"/>
        <v>0</v>
      </c>
      <c s="760">
        <f t="shared" si="7"/>
        <v>0</v>
      </c>
      <c s="758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21" spans="1:34" s="763" customFormat="1" ht="21" customHeight="1" hidden="1">
      <c r="A121" s="764" t="s">
        <v>318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22" spans="1:34" s="763" customFormat="1" ht="21" customHeight="1" hidden="1">
      <c r="A122" s="764" t="s">
        <v>319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23" spans="1:34" s="763" customFormat="1" ht="21" customHeight="1" hidden="1">
      <c r="A123" s="756" t="s">
        <v>178</v>
      </c>
      <c s="757" t="s">
        <v>316</v>
      </c>
      <c s="758">
        <v>0</v>
      </c>
      <c s="758">
        <f t="shared" si="8"/>
        <v>0</v>
      </c>
      <c s="759">
        <v>0</v>
      </c>
      <c s="758">
        <v>1</v>
      </c>
      <c s="758">
        <v>1</v>
      </c>
      <c s="758"/>
      <c s="758"/>
      <c s="758"/>
      <c s="758"/>
      <c s="758"/>
      <c s="758">
        <f t="shared" si="9"/>
        <v>0</v>
      </c>
      <c s="760">
        <f t="shared" si="7"/>
        <v>0</v>
      </c>
      <c s="758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24" spans="1:34" s="763" customFormat="1" ht="21" customHeight="1" hidden="1">
      <c r="A124" s="764" t="s">
        <v>318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25" spans="1:34" s="763" customFormat="1" ht="21" customHeight="1" hidden="1">
      <c r="A125" s="764" t="s">
        <v>319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26" spans="1:34" s="763" customFormat="1" ht="21" customHeight="1" hidden="1">
      <c r="A126" s="756" t="s">
        <v>179</v>
      </c>
      <c s="757" t="s">
        <v>316</v>
      </c>
      <c s="758">
        <v>0</v>
      </c>
      <c s="758">
        <f t="shared" si="8"/>
        <v>0</v>
      </c>
      <c s="759">
        <v>0</v>
      </c>
      <c s="758">
        <v>1</v>
      </c>
      <c s="758">
        <v>1</v>
      </c>
      <c s="758"/>
      <c s="758"/>
      <c s="758"/>
      <c s="758"/>
      <c s="758"/>
      <c s="758">
        <f t="shared" si="9"/>
        <v>0</v>
      </c>
      <c s="760">
        <f t="shared" si="7"/>
        <v>0</v>
      </c>
      <c s="758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27" spans="1:34" s="763" customFormat="1" ht="21" customHeight="1" hidden="1">
      <c r="A127" s="764" t="s">
        <v>318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28" spans="1:34" s="763" customFormat="1" ht="21" customHeight="1" hidden="1">
      <c r="A128" s="764" t="s">
        <v>319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29" spans="1:34" s="763" customFormat="1" ht="21" customHeight="1" hidden="1">
      <c r="A129" s="756" t="s">
        <v>180</v>
      </c>
      <c s="757" t="s">
        <v>316</v>
      </c>
      <c s="758">
        <v>0</v>
      </c>
      <c s="758">
        <f t="shared" si="8"/>
        <v>0</v>
      </c>
      <c s="759">
        <v>0</v>
      </c>
      <c s="758">
        <v>1</v>
      </c>
      <c s="758">
        <v>1</v>
      </c>
      <c s="758"/>
      <c s="758"/>
      <c s="758"/>
      <c s="758"/>
      <c s="758"/>
      <c s="758">
        <f t="shared" si="9"/>
        <v>0</v>
      </c>
      <c s="760">
        <f t="shared" si="7"/>
        <v>0</v>
      </c>
      <c s="758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30" spans="1:34" s="763" customFormat="1" ht="21" customHeight="1" hidden="1">
      <c r="A130" s="764" t="s">
        <v>318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31" spans="1:34" s="763" customFormat="1" ht="21" customHeight="1" hidden="1">
      <c r="A131" s="764" t="s">
        <v>319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32" spans="1:34" s="763" customFormat="1" ht="21" customHeight="1" hidden="1">
      <c r="A132" s="756" t="s">
        <v>181</v>
      </c>
      <c s="757" t="s">
        <v>316</v>
      </c>
      <c s="758">
        <v>0</v>
      </c>
      <c s="758">
        <f t="shared" si="8"/>
        <v>0</v>
      </c>
      <c s="759">
        <v>0</v>
      </c>
      <c s="758">
        <v>1</v>
      </c>
      <c s="758">
        <v>1</v>
      </c>
      <c s="758"/>
      <c s="758"/>
      <c s="758"/>
      <c s="758"/>
      <c s="758"/>
      <c s="758">
        <f t="shared" si="9"/>
        <v>0</v>
      </c>
      <c s="760">
        <f t="shared" si="7"/>
        <v>0</v>
      </c>
      <c s="758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33" spans="1:34" s="763" customFormat="1" ht="21" customHeight="1" hidden="1">
      <c r="A133" s="764" t="s">
        <v>318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34" spans="1:34" s="763" customFormat="1" ht="21" customHeight="1" hidden="1">
      <c r="A134" s="764" t="s">
        <v>319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35" spans="1:34" s="763" customFormat="1" ht="21" customHeight="1" hidden="1">
      <c r="A135" s="756" t="s">
        <v>182</v>
      </c>
      <c s="757" t="s">
        <v>316</v>
      </c>
      <c s="758">
        <v>0</v>
      </c>
      <c s="758">
        <f t="shared" si="8"/>
        <v>0</v>
      </c>
      <c s="759">
        <v>0</v>
      </c>
      <c s="758">
        <v>1</v>
      </c>
      <c s="758">
        <v>1</v>
      </c>
      <c s="758"/>
      <c s="758"/>
      <c s="758"/>
      <c s="758"/>
      <c s="758"/>
      <c s="758">
        <f t="shared" si="9"/>
        <v>0</v>
      </c>
      <c s="760">
        <f t="shared" si="7"/>
        <v>0</v>
      </c>
      <c s="758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36" spans="1:34" s="763" customFormat="1" ht="21" customHeight="1" hidden="1">
      <c r="A136" s="764" t="s">
        <v>318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37" spans="1:34" s="763" customFormat="1" ht="21" customHeight="1" hidden="1">
      <c r="A137" s="764" t="s">
        <v>319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38" spans="1:34" s="763" customFormat="1" ht="21" customHeight="1" hidden="1">
      <c r="A138" s="756" t="s">
        <v>183</v>
      </c>
      <c s="757" t="s">
        <v>316</v>
      </c>
      <c s="758">
        <v>0</v>
      </c>
      <c s="758">
        <f t="shared" si="8"/>
        <v>0</v>
      </c>
      <c s="759">
        <v>0</v>
      </c>
      <c s="758">
        <v>1</v>
      </c>
      <c s="758">
        <v>1</v>
      </c>
      <c s="758"/>
      <c s="758"/>
      <c s="758"/>
      <c s="758"/>
      <c s="758"/>
      <c s="758">
        <f t="shared" si="9"/>
        <v>0</v>
      </c>
      <c s="760">
        <f t="shared" si="7"/>
        <v>0</v>
      </c>
      <c s="758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39" spans="1:34" s="763" customFormat="1" ht="21" customHeight="1" hidden="1">
      <c r="A139" s="764" t="s">
        <v>318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40" spans="1:34" s="763" customFormat="1" ht="21" customHeight="1" hidden="1">
      <c r="A140" s="764" t="s">
        <v>319</v>
      </c>
      <c s="765" t="s">
        <v>316</v>
      </c>
      <c s="766">
        <v>0</v>
      </c>
      <c s="766">
        <f t="shared" si="8"/>
        <v>0</v>
      </c>
      <c s="767">
        <v>0</v>
      </c>
      <c s="766">
        <v>1</v>
      </c>
      <c s="766">
        <v>1</v>
      </c>
      <c s="758"/>
      <c s="758"/>
      <c s="758"/>
      <c s="758"/>
      <c s="758"/>
      <c s="766">
        <f t="shared" si="9"/>
        <v>0</v>
      </c>
      <c s="768">
        <f t="shared" si="7"/>
        <v>0</v>
      </c>
      <c s="766">
        <v>0</v>
      </c>
      <c s="761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  <c s="762"/>
    </row>
    <row r="141" spans="1:34" s="779" customFormat="1" ht="34.5" customHeight="1">
      <c r="A141" s="769" t="s">
        <v>323</v>
      </c>
      <c s="770" t="s">
        <v>324</v>
      </c>
      <c s="771">
        <f>C144+C147+C150+C153+C156+C159+C162</f>
        <v>17510</v>
      </c>
      <c s="772" t="s">
        <v>317</v>
      </c>
      <c s="772" t="s">
        <v>317</v>
      </c>
      <c s="772" t="s">
        <v>317</v>
      </c>
      <c s="772" t="s">
        <v>317</v>
      </c>
      <c s="771"/>
      <c s="771"/>
      <c s="771"/>
      <c s="771"/>
      <c s="771"/>
      <c s="771">
        <f>M144+M147+M150+M153+M156+M159+M162</f>
        <v>976182.5</v>
      </c>
      <c s="773">
        <f t="shared" si="7"/>
        <v>0.99991036512127596</v>
      </c>
      <c s="771">
        <f>O144+O147+O150+O153+O156+O159+O162</f>
        <v>976095</v>
      </c>
      <c s="774">
        <v>17510</v>
      </c>
      <c s="775">
        <f>C141-P141</f>
        <v>0</v>
      </c>
      <c s="776"/>
      <c s="777"/>
      <c s="777"/>
      <c s="778"/>
      <c s="778"/>
      <c s="777"/>
      <c s="777"/>
      <c s="777"/>
      <c s="777"/>
      <c s="777"/>
      <c s="777"/>
      <c s="777"/>
      <c s="777"/>
      <c s="777"/>
      <c s="777"/>
      <c s="777"/>
      <c s="777"/>
    </row>
    <row r="142" spans="1:34" s="779" customFormat="1" ht="15.75" hidden="1">
      <c r="A142" s="780" t="s">
        <v>318</v>
      </c>
      <c s="770" t="s">
        <v>316</v>
      </c>
      <c s="771">
        <f>C145+C148+C151+C154+C157+C160+C163</f>
        <v>17510</v>
      </c>
      <c s="772" t="s">
        <v>317</v>
      </c>
      <c s="772" t="s">
        <v>317</v>
      </c>
      <c s="772" t="s">
        <v>317</v>
      </c>
      <c s="772" t="s">
        <v>317</v>
      </c>
      <c s="781"/>
      <c s="781"/>
      <c s="781"/>
      <c s="781"/>
      <c s="781"/>
      <c s="771">
        <f>M145+M148+M151+M154+M157+M160+M163</f>
        <v>816666.40000000002</v>
      </c>
      <c s="773">
        <f t="shared" si="7"/>
        <v>0.99990644894904457</v>
      </c>
      <c s="771">
        <f>O145+O148+O151+O154+O157+O160+O163</f>
        <v>816590</v>
      </c>
      <c s="782"/>
      <c s="783"/>
      <c s="776"/>
      <c s="777"/>
      <c s="777"/>
      <c s="777"/>
      <c s="777"/>
      <c s="777"/>
      <c s="777"/>
      <c s="777"/>
      <c s="777"/>
      <c s="777"/>
      <c s="777"/>
      <c s="777"/>
      <c s="777"/>
      <c s="777"/>
      <c s="777"/>
      <c s="777"/>
      <c s="777"/>
    </row>
    <row r="143" spans="1:34" s="779" customFormat="1" ht="15.75">
      <c r="A143" s="780" t="s">
        <v>319</v>
      </c>
      <c s="770" t="s">
        <v>316</v>
      </c>
      <c s="771">
        <f>C146+C149+C152+C155+C158+C161+C164</f>
        <v>17510</v>
      </c>
      <c s="772" t="s">
        <v>317</v>
      </c>
      <c s="772" t="s">
        <v>317</v>
      </c>
      <c s="772" t="s">
        <v>317</v>
      </c>
      <c s="772" t="s">
        <v>317</v>
      </c>
      <c s="781"/>
      <c s="781"/>
      <c s="781"/>
      <c s="781"/>
      <c s="781"/>
      <c s="771">
        <f>M146+M149+M152+M155+M158+M161+M164</f>
        <v>816666.40000000002</v>
      </c>
      <c s="773">
        <f t="shared" si="10" ref="N143:N185">IF(O143&gt;0,O143/M143,0)</f>
        <v>0.99990644894904457</v>
      </c>
      <c s="771">
        <f>O146+O149+O152+O155+O158+O161+O164</f>
        <v>816590</v>
      </c>
      <c s="782"/>
      <c s="783"/>
      <c s="776"/>
      <c s="777"/>
      <c s="777"/>
      <c s="777"/>
      <c s="777"/>
      <c s="777"/>
      <c s="777"/>
      <c s="777"/>
      <c s="777"/>
      <c s="777"/>
      <c s="777"/>
      <c s="777"/>
      <c s="777"/>
      <c s="777"/>
      <c s="777"/>
      <c s="777"/>
      <c s="777"/>
    </row>
    <row r="144" spans="1:34" s="793" customFormat="1" ht="18" customHeight="1">
      <c r="A144" s="784" t="s">
        <v>190</v>
      </c>
      <c s="785" t="s">
        <v>316</v>
      </c>
      <c s="786">
        <v>6290</v>
      </c>
      <c s="786">
        <f t="shared" si="11" ref="D144:D164">E144*F144*G144</f>
        <v>55.75</v>
      </c>
      <c s="787">
        <v>55.75</v>
      </c>
      <c s="786">
        <v>1</v>
      </c>
      <c s="786">
        <v>1</v>
      </c>
      <c s="786"/>
      <c s="786"/>
      <c s="786"/>
      <c s="786"/>
      <c s="786"/>
      <c s="786">
        <f t="shared" si="12" ref="M144:M164">C144*D144+H144-I144*J144+K144+L144</f>
        <v>350667.5</v>
      </c>
      <c s="788">
        <f t="shared" si="10"/>
        <v>0.99991037093543034</v>
      </c>
      <c s="786">
        <v>350636.07000000001</v>
      </c>
      <c s="789"/>
      <c s="790"/>
      <c s="791"/>
      <c s="792"/>
      <c s="792"/>
      <c s="792"/>
      <c s="792"/>
      <c s="792"/>
      <c s="792"/>
      <c s="792"/>
      <c s="792"/>
      <c s="792"/>
      <c s="792"/>
      <c s="792"/>
      <c s="792"/>
      <c s="792"/>
      <c s="792"/>
      <c s="792"/>
      <c s="792"/>
    </row>
    <row r="145" spans="1:34" s="793" customFormat="1" ht="18" customHeight="1" hidden="1">
      <c r="A145" s="794" t="s">
        <v>318</v>
      </c>
      <c s="785" t="s">
        <v>316</v>
      </c>
      <c s="795">
        <v>6290</v>
      </c>
      <c s="795">
        <f t="shared" si="11"/>
        <v>46.640000000000001</v>
      </c>
      <c s="796">
        <v>46.640000000000001</v>
      </c>
      <c s="795">
        <v>1</v>
      </c>
      <c s="795">
        <v>1</v>
      </c>
      <c s="786"/>
      <c s="786"/>
      <c s="786"/>
      <c s="786"/>
      <c s="786"/>
      <c s="795">
        <f t="shared" si="12"/>
        <v>293365.59999999998</v>
      </c>
      <c s="797">
        <f t="shared" si="10"/>
        <v>0.99990646483432277</v>
      </c>
      <c s="795">
        <v>293338.15999999997</v>
      </c>
      <c s="798"/>
      <c s="799"/>
      <c s="800"/>
      <c s="801"/>
      <c s="801"/>
      <c s="802"/>
      <c s="802"/>
      <c s="792"/>
      <c s="792"/>
      <c s="792"/>
      <c s="792"/>
      <c s="792"/>
      <c s="792"/>
      <c s="792"/>
      <c s="792"/>
      <c s="792"/>
      <c s="792"/>
      <c s="792"/>
      <c s="792"/>
    </row>
    <row r="146" spans="1:34" s="805" customFormat="1" ht="18" customHeight="1">
      <c r="A146" s="794" t="s">
        <v>319</v>
      </c>
      <c s="785" t="s">
        <v>316</v>
      </c>
      <c s="795">
        <v>6290</v>
      </c>
      <c s="795">
        <f t="shared" si="11"/>
        <v>46.640000000000001</v>
      </c>
      <c s="796">
        <v>46.640000000000001</v>
      </c>
      <c s="795">
        <v>1</v>
      </c>
      <c s="795">
        <v>1</v>
      </c>
      <c s="786"/>
      <c s="786"/>
      <c s="786"/>
      <c s="786"/>
      <c s="786"/>
      <c s="795">
        <f t="shared" si="12"/>
        <v>293365.59999999998</v>
      </c>
      <c s="797">
        <f t="shared" si="10"/>
        <v>0.99990646483432277</v>
      </c>
      <c s="795">
        <v>293338.15999999997</v>
      </c>
      <c s="803"/>
      <c s="799"/>
      <c s="800"/>
      <c s="802"/>
      <c s="804"/>
      <c s="802"/>
      <c s="802"/>
      <c s="802"/>
      <c s="802"/>
      <c s="802"/>
      <c s="802"/>
      <c s="802"/>
      <c s="802"/>
      <c s="802"/>
      <c s="802"/>
      <c s="802"/>
      <c s="802"/>
      <c s="802"/>
      <c s="802"/>
    </row>
    <row r="147" spans="1:34" s="793" customFormat="1" ht="18" customHeight="1">
      <c r="A147" s="806" t="s">
        <v>195</v>
      </c>
      <c s="785" t="s">
        <v>316</v>
      </c>
      <c s="786">
        <v>680</v>
      </c>
      <c s="786">
        <f t="shared" si="11"/>
        <v>55.75</v>
      </c>
      <c s="787">
        <v>55.75</v>
      </c>
      <c s="786">
        <v>1</v>
      </c>
      <c s="786">
        <v>1</v>
      </c>
      <c s="786"/>
      <c s="786"/>
      <c s="786"/>
      <c s="786"/>
      <c s="786"/>
      <c s="786">
        <f t="shared" si="12"/>
        <v>37910</v>
      </c>
      <c s="788">
        <f t="shared" si="10"/>
        <v>0.99991031390134522</v>
      </c>
      <c s="786">
        <v>37906.599999999999</v>
      </c>
      <c s="789"/>
      <c s="790"/>
      <c s="791"/>
      <c s="792"/>
      <c s="792"/>
      <c s="792"/>
      <c s="792"/>
      <c s="792"/>
      <c s="792"/>
      <c s="792"/>
      <c s="792"/>
      <c s="792"/>
      <c s="792"/>
      <c s="792"/>
      <c s="792"/>
      <c s="792"/>
      <c s="792"/>
      <c s="792"/>
      <c s="792"/>
    </row>
    <row r="148" spans="1:34" s="793" customFormat="1" ht="18" customHeight="1" hidden="1">
      <c r="A148" s="794" t="s">
        <v>318</v>
      </c>
      <c s="785" t="s">
        <v>316</v>
      </c>
      <c s="795">
        <v>680</v>
      </c>
      <c s="795">
        <f t="shared" si="11"/>
        <v>46.640000000000001</v>
      </c>
      <c s="796">
        <v>46.640000000000001</v>
      </c>
      <c s="795">
        <v>1</v>
      </c>
      <c s="795">
        <v>1</v>
      </c>
      <c s="786"/>
      <c s="786"/>
      <c s="786"/>
      <c s="786"/>
      <c s="786"/>
      <c s="795">
        <f t="shared" si="12"/>
        <v>31715.200000000001</v>
      </c>
      <c s="797">
        <f t="shared" si="10"/>
        <v>0.99990635405105432</v>
      </c>
      <c s="795">
        <v>31712.23</v>
      </c>
      <c s="798"/>
      <c s="799"/>
      <c s="800"/>
      <c s="801"/>
      <c s="801"/>
      <c s="802"/>
      <c s="802"/>
      <c s="792"/>
      <c s="792"/>
      <c s="792"/>
      <c s="792"/>
      <c s="792"/>
      <c s="792"/>
      <c s="792"/>
      <c s="792"/>
      <c s="792"/>
      <c s="792"/>
      <c s="792"/>
      <c s="792"/>
    </row>
    <row r="149" spans="1:34" s="805" customFormat="1" ht="18" customHeight="1">
      <c r="A149" s="794" t="s">
        <v>319</v>
      </c>
      <c s="785" t="s">
        <v>316</v>
      </c>
      <c s="795">
        <v>680</v>
      </c>
      <c s="795">
        <f t="shared" si="11"/>
        <v>46.640000000000001</v>
      </c>
      <c s="796">
        <v>46.640000000000001</v>
      </c>
      <c s="795">
        <v>1</v>
      </c>
      <c s="795">
        <v>1</v>
      </c>
      <c s="786"/>
      <c s="786"/>
      <c s="786"/>
      <c s="786"/>
      <c s="786"/>
      <c s="795">
        <f t="shared" si="12"/>
        <v>31715.200000000001</v>
      </c>
      <c s="797">
        <f t="shared" si="10"/>
        <v>0.99990635405105432</v>
      </c>
      <c s="795">
        <v>31712.23</v>
      </c>
      <c s="803"/>
      <c s="799"/>
      <c s="800"/>
      <c s="802"/>
      <c s="804"/>
      <c s="802"/>
      <c s="802"/>
      <c s="802"/>
      <c s="802"/>
      <c s="802"/>
      <c s="802"/>
      <c s="802"/>
      <c s="802"/>
      <c s="802"/>
      <c s="802"/>
      <c s="802"/>
      <c s="802"/>
      <c s="802"/>
      <c s="802"/>
    </row>
    <row r="150" spans="1:34" s="793" customFormat="1" ht="18" customHeight="1">
      <c r="A150" s="806" t="s">
        <v>197</v>
      </c>
      <c s="785" t="s">
        <v>316</v>
      </c>
      <c s="786">
        <v>2040</v>
      </c>
      <c s="786">
        <f t="shared" si="11"/>
        <v>55.75</v>
      </c>
      <c s="787">
        <v>55.75</v>
      </c>
      <c s="786">
        <v>1</v>
      </c>
      <c s="786">
        <v>1</v>
      </c>
      <c s="786"/>
      <c s="786"/>
      <c s="786"/>
      <c s="786"/>
      <c s="786"/>
      <c s="786">
        <f t="shared" si="12"/>
        <v>113730</v>
      </c>
      <c s="788">
        <f t="shared" si="10"/>
        <v>0.99991040182889301</v>
      </c>
      <c s="786">
        <v>113719.81</v>
      </c>
      <c s="789"/>
      <c s="790"/>
      <c s="791"/>
      <c s="792"/>
      <c s="792"/>
      <c s="792"/>
      <c s="792"/>
      <c s="792"/>
      <c s="792"/>
      <c s="792"/>
      <c s="792"/>
      <c s="792"/>
      <c s="792"/>
      <c s="792"/>
      <c s="792"/>
      <c s="792"/>
      <c s="792"/>
      <c s="792"/>
      <c s="792"/>
    </row>
    <row r="151" spans="1:34" s="793" customFormat="1" ht="18" customHeight="1" hidden="1">
      <c r="A151" s="794" t="s">
        <v>318</v>
      </c>
      <c s="785" t="s">
        <v>316</v>
      </c>
      <c s="795">
        <v>2040</v>
      </c>
      <c s="795">
        <f t="shared" si="11"/>
        <v>46.640000000000001</v>
      </c>
      <c s="796">
        <v>46.640000000000001</v>
      </c>
      <c s="795">
        <v>1</v>
      </c>
      <c s="795">
        <v>1</v>
      </c>
      <c s="786"/>
      <c s="786"/>
      <c s="786"/>
      <c s="786"/>
      <c s="786"/>
      <c s="795">
        <f t="shared" si="12"/>
        <v>95145.600000000006</v>
      </c>
      <c s="797">
        <f t="shared" si="10"/>
        <v>0.99990645915312948</v>
      </c>
      <c s="795">
        <v>95136.699999999997</v>
      </c>
      <c s="798"/>
      <c s="799"/>
      <c s="800"/>
      <c s="801"/>
      <c s="801"/>
      <c s="802"/>
      <c s="802"/>
      <c s="792"/>
      <c s="792"/>
      <c s="792"/>
      <c s="792"/>
      <c s="792"/>
      <c s="792"/>
      <c s="792"/>
      <c s="792"/>
      <c s="792"/>
      <c s="792"/>
      <c s="792"/>
      <c s="792"/>
    </row>
    <row r="152" spans="1:34" s="805" customFormat="1" ht="18" customHeight="1">
      <c r="A152" s="794" t="s">
        <v>319</v>
      </c>
      <c s="785" t="s">
        <v>316</v>
      </c>
      <c s="795">
        <v>2040</v>
      </c>
      <c s="795">
        <f t="shared" si="11"/>
        <v>46.640000000000001</v>
      </c>
      <c s="796">
        <v>46.640000000000001</v>
      </c>
      <c s="795">
        <v>1</v>
      </c>
      <c s="795">
        <v>1</v>
      </c>
      <c s="786"/>
      <c s="786"/>
      <c s="786"/>
      <c s="786"/>
      <c s="786"/>
      <c s="795">
        <f t="shared" si="12"/>
        <v>95145.600000000006</v>
      </c>
      <c s="797">
        <f t="shared" si="10"/>
        <v>0.99990645915312948</v>
      </c>
      <c s="795">
        <v>95136.699999999997</v>
      </c>
      <c s="803"/>
      <c s="799"/>
      <c s="800"/>
      <c s="802"/>
      <c s="804"/>
      <c s="802"/>
      <c s="802"/>
      <c s="802"/>
      <c s="802"/>
      <c s="802"/>
      <c s="802"/>
      <c s="802"/>
      <c s="802"/>
      <c s="802"/>
      <c s="802"/>
      <c s="802"/>
      <c s="802"/>
      <c s="802"/>
      <c s="802"/>
    </row>
    <row r="153" spans="1:34" s="793" customFormat="1" ht="18" customHeight="1">
      <c r="A153" s="806" t="s">
        <v>199</v>
      </c>
      <c s="785" t="s">
        <v>316</v>
      </c>
      <c s="786">
        <v>4760</v>
      </c>
      <c s="786">
        <f t="shared" si="11"/>
        <v>55.75</v>
      </c>
      <c s="787">
        <v>55.75</v>
      </c>
      <c s="786">
        <v>1</v>
      </c>
      <c s="786">
        <v>1</v>
      </c>
      <c s="786"/>
      <c s="786"/>
      <c s="786"/>
      <c s="786"/>
      <c s="786"/>
      <c s="786">
        <f t="shared" si="12"/>
        <v>265370</v>
      </c>
      <c s="788">
        <f t="shared" si="10"/>
        <v>0.99991035158458008</v>
      </c>
      <c s="786">
        <v>265346.21000000002</v>
      </c>
      <c s="789"/>
      <c s="790"/>
      <c s="791"/>
      <c s="792"/>
      <c s="792"/>
      <c s="792"/>
      <c s="792"/>
      <c s="792"/>
      <c s="792"/>
      <c s="792"/>
      <c s="792"/>
      <c s="792"/>
      <c s="792"/>
      <c s="792"/>
      <c s="792"/>
      <c s="792"/>
      <c s="792"/>
      <c s="792"/>
      <c s="792"/>
    </row>
    <row r="154" spans="1:34" s="793" customFormat="1" ht="18" customHeight="1" hidden="1">
      <c r="A154" s="794" t="s">
        <v>318</v>
      </c>
      <c s="785" t="s">
        <v>316</v>
      </c>
      <c s="795">
        <v>4760</v>
      </c>
      <c s="795">
        <f t="shared" si="11"/>
        <v>46.640000000000001</v>
      </c>
      <c s="796">
        <v>46.640000000000001</v>
      </c>
      <c s="795">
        <v>1</v>
      </c>
      <c s="795">
        <v>1</v>
      </c>
      <c s="786"/>
      <c s="786"/>
      <c s="786"/>
      <c s="786"/>
      <c s="786"/>
      <c s="795">
        <f t="shared" si="12"/>
        <v>222006.39999999999</v>
      </c>
      <c s="797">
        <f t="shared" si="10"/>
        <v>0.99990644413854746</v>
      </c>
      <c s="795">
        <v>221985.63</v>
      </c>
      <c s="798"/>
      <c s="799"/>
      <c s="800"/>
      <c s="801"/>
      <c s="801"/>
      <c s="802"/>
      <c s="802"/>
      <c s="792"/>
      <c s="792"/>
      <c s="792"/>
      <c s="792"/>
      <c s="792"/>
      <c s="792"/>
      <c s="792"/>
      <c s="792"/>
      <c s="792"/>
      <c s="792"/>
      <c s="792"/>
      <c s="792"/>
    </row>
    <row r="155" spans="1:34" s="805" customFormat="1" ht="18" customHeight="1">
      <c r="A155" s="794" t="s">
        <v>319</v>
      </c>
      <c s="785" t="s">
        <v>316</v>
      </c>
      <c s="795">
        <v>4760</v>
      </c>
      <c s="795">
        <f t="shared" si="11"/>
        <v>46.640000000000001</v>
      </c>
      <c s="796">
        <v>46.640000000000001</v>
      </c>
      <c s="795">
        <v>1</v>
      </c>
      <c s="795">
        <v>1</v>
      </c>
      <c s="786"/>
      <c s="786"/>
      <c s="786"/>
      <c s="786"/>
      <c s="786"/>
      <c s="795">
        <f t="shared" si="12"/>
        <v>222006.39999999999</v>
      </c>
      <c s="797">
        <f t="shared" si="10"/>
        <v>0.99990644413854746</v>
      </c>
      <c s="795">
        <v>221985.63</v>
      </c>
      <c s="803"/>
      <c s="799"/>
      <c s="800"/>
      <c s="802"/>
      <c s="804"/>
      <c s="802"/>
      <c s="802"/>
      <c s="802"/>
      <c s="802"/>
      <c s="802"/>
      <c s="802"/>
      <c s="802"/>
      <c s="802"/>
      <c s="802"/>
      <c s="802"/>
      <c s="802"/>
      <c s="802"/>
      <c s="802"/>
      <c s="802"/>
    </row>
    <row r="156" spans="1:34" s="793" customFormat="1" ht="18" customHeight="1" hidden="1">
      <c r="A156" s="806" t="s">
        <v>201</v>
      </c>
      <c s="785" t="s">
        <v>316</v>
      </c>
      <c s="786">
        <v>0</v>
      </c>
      <c s="786">
        <f t="shared" si="11"/>
        <v>0</v>
      </c>
      <c s="787">
        <v>0</v>
      </c>
      <c s="786">
        <v>1</v>
      </c>
      <c s="786">
        <v>1</v>
      </c>
      <c s="786"/>
      <c s="786"/>
      <c s="786"/>
      <c s="786"/>
      <c s="786"/>
      <c s="786">
        <f t="shared" si="12"/>
        <v>0</v>
      </c>
      <c s="788">
        <f t="shared" si="10"/>
        <v>0</v>
      </c>
      <c s="786">
        <v>0</v>
      </c>
      <c s="789"/>
      <c s="790"/>
      <c s="791"/>
      <c s="792"/>
      <c s="792"/>
      <c s="792"/>
      <c s="792"/>
      <c s="792"/>
      <c s="792"/>
      <c s="792"/>
      <c s="792"/>
      <c s="792"/>
      <c s="792"/>
      <c s="792"/>
      <c s="792"/>
      <c s="792"/>
      <c s="792"/>
      <c s="792"/>
      <c s="792"/>
    </row>
    <row r="157" spans="1:34" s="793" customFormat="1" ht="18" customHeight="1" hidden="1">
      <c r="A157" s="794" t="s">
        <v>318</v>
      </c>
      <c s="785" t="s">
        <v>316</v>
      </c>
      <c s="795">
        <v>0</v>
      </c>
      <c s="795">
        <f t="shared" si="11"/>
        <v>0</v>
      </c>
      <c s="796">
        <v>0</v>
      </c>
      <c s="795">
        <v>1</v>
      </c>
      <c s="795">
        <v>1</v>
      </c>
      <c s="786"/>
      <c s="786"/>
      <c s="786"/>
      <c s="786"/>
      <c s="786"/>
      <c s="795">
        <f t="shared" si="12"/>
        <v>0</v>
      </c>
      <c s="797">
        <f t="shared" si="10"/>
        <v>0</v>
      </c>
      <c s="795">
        <v>0</v>
      </c>
      <c s="798"/>
      <c s="799"/>
      <c s="800"/>
      <c s="801"/>
      <c s="801"/>
      <c s="802"/>
      <c s="802"/>
      <c s="792"/>
      <c s="792"/>
      <c s="792"/>
      <c s="792"/>
      <c s="792"/>
      <c s="792"/>
      <c s="792"/>
      <c s="792"/>
      <c s="792"/>
      <c s="792"/>
      <c s="792"/>
      <c s="792"/>
    </row>
    <row r="158" spans="1:34" s="805" customFormat="1" ht="18" customHeight="1" hidden="1">
      <c r="A158" s="794" t="s">
        <v>319</v>
      </c>
      <c s="785" t="s">
        <v>316</v>
      </c>
      <c s="795">
        <v>0</v>
      </c>
      <c s="795">
        <f t="shared" si="11"/>
        <v>0</v>
      </c>
      <c s="796">
        <v>0</v>
      </c>
      <c s="795">
        <v>1</v>
      </c>
      <c s="795">
        <v>1</v>
      </c>
      <c s="786"/>
      <c s="786"/>
      <c s="786"/>
      <c s="786"/>
      <c s="786"/>
      <c s="795">
        <f t="shared" si="12"/>
        <v>0</v>
      </c>
      <c s="797">
        <f t="shared" si="10"/>
        <v>0</v>
      </c>
      <c s="795">
        <v>0</v>
      </c>
      <c s="803"/>
      <c s="799"/>
      <c s="800"/>
      <c s="802"/>
      <c s="804"/>
      <c s="802"/>
      <c s="802"/>
      <c s="802"/>
      <c s="802"/>
      <c s="802"/>
      <c s="802"/>
      <c s="802"/>
      <c s="802"/>
      <c s="802"/>
      <c s="802"/>
      <c s="802"/>
      <c s="802"/>
      <c s="802"/>
      <c s="802"/>
    </row>
    <row r="159" spans="1:34" s="793" customFormat="1" ht="18" customHeight="1">
      <c r="A159" s="806" t="s">
        <v>203</v>
      </c>
      <c s="785" t="s">
        <v>316</v>
      </c>
      <c s="786">
        <v>3740</v>
      </c>
      <c s="786">
        <f t="shared" si="11"/>
        <v>55.75</v>
      </c>
      <c s="787">
        <v>55.75</v>
      </c>
      <c s="786">
        <v>1</v>
      </c>
      <c s="786">
        <v>1</v>
      </c>
      <c s="786"/>
      <c s="786"/>
      <c s="786"/>
      <c s="786"/>
      <c s="786"/>
      <c s="786">
        <f t="shared" si="12"/>
        <v>208505</v>
      </c>
      <c s="788">
        <f t="shared" si="10"/>
        <v>0.9999103618618258</v>
      </c>
      <c s="786">
        <v>208486.31</v>
      </c>
      <c s="789"/>
      <c s="790"/>
      <c s="791"/>
      <c s="792"/>
      <c s="792"/>
      <c s="792"/>
      <c s="792"/>
      <c s="792"/>
      <c s="792"/>
      <c s="792"/>
      <c s="792"/>
      <c s="792"/>
      <c s="792"/>
      <c s="792"/>
      <c s="792"/>
      <c s="792"/>
      <c s="792"/>
      <c s="792"/>
      <c s="792"/>
    </row>
    <row r="160" spans="1:34" s="793" customFormat="1" ht="18" customHeight="1" hidden="1">
      <c r="A160" s="794" t="s">
        <v>318</v>
      </c>
      <c s="785" t="s">
        <v>316</v>
      </c>
      <c s="795">
        <v>3740</v>
      </c>
      <c s="795">
        <f t="shared" si="11"/>
        <v>46.640000000000001</v>
      </c>
      <c s="796">
        <v>46.640000000000001</v>
      </c>
      <c s="795">
        <v>1</v>
      </c>
      <c s="795">
        <v>1</v>
      </c>
      <c s="786"/>
      <c s="786"/>
      <c s="786"/>
      <c s="786"/>
      <c s="786"/>
      <c s="795">
        <f t="shared" si="12"/>
        <v>174433.60000000001</v>
      </c>
      <c s="797">
        <f t="shared" si="10"/>
        <v>0.99990644004366125</v>
      </c>
      <c s="795">
        <v>174417.28</v>
      </c>
      <c s="798"/>
      <c s="799"/>
      <c s="800"/>
      <c s="801"/>
      <c s="801"/>
      <c s="802"/>
      <c s="802"/>
      <c s="792"/>
      <c s="792"/>
      <c s="792"/>
      <c s="792"/>
      <c s="792"/>
      <c s="792"/>
      <c s="792"/>
      <c s="792"/>
      <c s="792"/>
      <c s="792"/>
      <c s="792"/>
      <c s="792"/>
    </row>
    <row r="161" spans="1:34" s="805" customFormat="1" ht="18" customHeight="1">
      <c r="A161" s="794" t="s">
        <v>319</v>
      </c>
      <c s="785" t="s">
        <v>316</v>
      </c>
      <c s="795">
        <v>3740</v>
      </c>
      <c s="795">
        <f t="shared" si="11"/>
        <v>46.640000000000001</v>
      </c>
      <c s="796">
        <v>46.640000000000001</v>
      </c>
      <c s="795">
        <v>1</v>
      </c>
      <c s="795">
        <v>1</v>
      </c>
      <c s="786"/>
      <c s="786"/>
      <c s="786"/>
      <c s="786"/>
      <c s="786"/>
      <c s="795">
        <f t="shared" si="12"/>
        <v>174433.60000000001</v>
      </c>
      <c s="797">
        <f t="shared" si="10"/>
        <v>0.99990644004366125</v>
      </c>
      <c s="795">
        <v>174417.28</v>
      </c>
      <c s="803"/>
      <c s="799"/>
      <c s="800"/>
      <c s="802"/>
      <c s="804"/>
      <c s="802"/>
      <c s="802"/>
      <c s="802"/>
      <c s="802"/>
      <c s="802"/>
      <c s="802"/>
      <c s="802"/>
      <c s="802"/>
      <c s="802"/>
      <c s="802"/>
      <c s="802"/>
      <c s="802"/>
      <c s="802"/>
      <c s="802"/>
    </row>
    <row r="162" spans="1:34" s="793" customFormat="1" ht="18" customHeight="1" hidden="1">
      <c r="A162" s="806"/>
      <c s="785" t="s">
        <v>316</v>
      </c>
      <c s="786">
        <v>0</v>
      </c>
      <c s="786">
        <f t="shared" si="11"/>
        <v>0</v>
      </c>
      <c s="787">
        <v>0</v>
      </c>
      <c s="786">
        <v>1</v>
      </c>
      <c s="786">
        <v>1</v>
      </c>
      <c s="786"/>
      <c s="786"/>
      <c s="786"/>
      <c s="786"/>
      <c s="786"/>
      <c s="786">
        <f t="shared" si="12"/>
        <v>0</v>
      </c>
      <c s="788">
        <f t="shared" si="10"/>
        <v>0</v>
      </c>
      <c s="786">
        <v>0</v>
      </c>
      <c s="789"/>
      <c s="790"/>
      <c s="791"/>
      <c s="792"/>
      <c s="792"/>
      <c s="792"/>
      <c s="792"/>
      <c s="792"/>
      <c s="792"/>
      <c s="792"/>
      <c s="792"/>
      <c s="792"/>
      <c s="792"/>
      <c s="792"/>
      <c s="792"/>
      <c s="792"/>
      <c s="792"/>
      <c s="792"/>
      <c s="792"/>
    </row>
    <row r="163" spans="1:34" s="805" customFormat="1" ht="18" customHeight="1" hidden="1">
      <c r="A163" s="807"/>
      <c s="785" t="s">
        <v>316</v>
      </c>
      <c s="795">
        <v>0</v>
      </c>
      <c s="795">
        <f t="shared" si="11"/>
        <v>0</v>
      </c>
      <c s="796">
        <v>0</v>
      </c>
      <c s="795">
        <v>1</v>
      </c>
      <c s="795">
        <v>1</v>
      </c>
      <c s="786"/>
      <c s="786"/>
      <c s="786"/>
      <c s="786"/>
      <c s="786"/>
      <c s="795">
        <f t="shared" si="12"/>
        <v>0</v>
      </c>
      <c s="797">
        <f t="shared" si="10"/>
        <v>0</v>
      </c>
      <c s="795">
        <v>0</v>
      </c>
      <c s="808"/>
      <c s="799"/>
      <c s="800"/>
      <c s="802"/>
      <c s="802"/>
      <c s="802"/>
      <c s="802"/>
      <c s="802"/>
      <c s="802"/>
      <c s="802"/>
      <c s="802"/>
      <c s="802"/>
      <c s="802"/>
      <c s="802"/>
      <c s="802"/>
      <c s="802"/>
      <c s="802"/>
      <c s="802"/>
      <c s="802"/>
    </row>
    <row r="164" spans="1:34" s="805" customFormat="1" ht="18" customHeight="1" hidden="1">
      <c r="A164" s="807"/>
      <c s="785" t="s">
        <v>316</v>
      </c>
      <c s="795">
        <v>0</v>
      </c>
      <c s="795">
        <f t="shared" si="11"/>
        <v>0</v>
      </c>
      <c s="796">
        <v>0</v>
      </c>
      <c s="795">
        <v>1</v>
      </c>
      <c s="795">
        <v>1</v>
      </c>
      <c s="786"/>
      <c s="786"/>
      <c s="786"/>
      <c s="786"/>
      <c s="786"/>
      <c s="795">
        <f t="shared" si="12"/>
        <v>0</v>
      </c>
      <c s="797">
        <f t="shared" si="10"/>
        <v>0</v>
      </c>
      <c s="795">
        <v>0</v>
      </c>
      <c s="808"/>
      <c s="799"/>
      <c s="800"/>
      <c s="802"/>
      <c s="802"/>
      <c s="802"/>
      <c s="802"/>
      <c s="802"/>
      <c s="802"/>
      <c s="802"/>
      <c s="802"/>
      <c s="802"/>
      <c s="802"/>
      <c s="802"/>
      <c s="802"/>
      <c s="802"/>
      <c s="802"/>
      <c s="802"/>
      <c s="802"/>
    </row>
    <row r="165" spans="1:34" s="819" customFormat="1" ht="18.75" customHeight="1" hidden="1">
      <c r="A165" s="809" t="s">
        <v>214</v>
      </c>
      <c s="810" t="s">
        <v>316</v>
      </c>
      <c s="811">
        <f>C168+C171</f>
        <v>0</v>
      </c>
      <c s="812" t="s">
        <v>317</v>
      </c>
      <c s="812" t="s">
        <v>317</v>
      </c>
      <c s="812" t="s">
        <v>317</v>
      </c>
      <c s="812" t="s">
        <v>317</v>
      </c>
      <c s="811"/>
      <c s="811"/>
      <c s="811"/>
      <c s="811"/>
      <c s="811"/>
      <c s="811">
        <f>M168+M171</f>
        <v>0</v>
      </c>
      <c s="813">
        <f t="shared" si="10"/>
        <v>0</v>
      </c>
      <c s="811">
        <f>O168+O171</f>
        <v>0</v>
      </c>
      <c s="814"/>
      <c s="815"/>
      <c s="816"/>
      <c s="817"/>
      <c s="817"/>
      <c s="818"/>
      <c s="818"/>
      <c s="817"/>
      <c s="817"/>
      <c s="817"/>
      <c s="817"/>
      <c s="817"/>
      <c s="817"/>
      <c s="817"/>
      <c s="817"/>
      <c s="817"/>
      <c s="817"/>
      <c s="817"/>
      <c s="817"/>
    </row>
    <row r="166" spans="1:34" s="819" customFormat="1" ht="18.75" customHeight="1" hidden="1">
      <c r="A166" s="820" t="s">
        <v>318</v>
      </c>
      <c s="810" t="s">
        <v>316</v>
      </c>
      <c s="811">
        <f>C169+C172</f>
        <v>0</v>
      </c>
      <c s="812" t="s">
        <v>317</v>
      </c>
      <c s="812" t="s">
        <v>317</v>
      </c>
      <c s="812" t="s">
        <v>317</v>
      </c>
      <c s="812" t="s">
        <v>317</v>
      </c>
      <c s="811"/>
      <c s="811"/>
      <c s="811"/>
      <c s="811"/>
      <c s="811"/>
      <c s="811">
        <f>M169+M172</f>
        <v>0</v>
      </c>
      <c s="813">
        <f t="shared" si="10"/>
        <v>0</v>
      </c>
      <c s="811">
        <f>O169+O172</f>
        <v>0</v>
      </c>
      <c r="Q166" s="817"/>
      <c s="817"/>
      <c s="817"/>
      <c s="817"/>
      <c s="817"/>
      <c s="817"/>
      <c s="817"/>
      <c s="817"/>
      <c s="817"/>
      <c s="817"/>
      <c s="817"/>
      <c s="817"/>
      <c s="817"/>
      <c s="817"/>
      <c s="817"/>
      <c s="817"/>
      <c s="817"/>
      <c s="817"/>
    </row>
    <row r="167" spans="1:34" s="822" customFormat="1" ht="18.75" customHeight="1" hidden="1">
      <c r="A167" s="820" t="s">
        <v>319</v>
      </c>
      <c s="810" t="s">
        <v>316</v>
      </c>
      <c s="811">
        <f>C170+C173</f>
        <v>0</v>
      </c>
      <c s="812" t="s">
        <v>317</v>
      </c>
      <c s="812" t="s">
        <v>317</v>
      </c>
      <c s="812" t="s">
        <v>317</v>
      </c>
      <c s="812" t="s">
        <v>317</v>
      </c>
      <c s="811"/>
      <c s="811"/>
      <c s="811"/>
      <c s="811"/>
      <c s="811"/>
      <c s="811">
        <f>M170+M173</f>
        <v>0</v>
      </c>
      <c s="813">
        <f t="shared" si="10"/>
        <v>0</v>
      </c>
      <c s="811">
        <f>O170+O173</f>
        <v>0</v>
      </c>
      <c s="821"/>
      <c s="815"/>
      <c s="816"/>
      <c s="818"/>
      <c s="818"/>
      <c s="817"/>
      <c s="817"/>
      <c s="818"/>
      <c s="818"/>
      <c s="818"/>
      <c s="818"/>
      <c s="818"/>
      <c s="818"/>
      <c s="818"/>
      <c s="818"/>
      <c s="818"/>
      <c s="818"/>
      <c s="818"/>
      <c s="818"/>
    </row>
    <row r="168" spans="1:34" s="833" customFormat="1" ht="20.25" customHeight="1" hidden="1">
      <c r="A168" s="823" t="s">
        <v>219</v>
      </c>
      <c s="824" t="s">
        <v>316</v>
      </c>
      <c s="825"/>
      <c s="826">
        <f>E168*F168*G168</f>
        <v>0</v>
      </c>
      <c s="827"/>
      <c s="826">
        <v>1</v>
      </c>
      <c s="826">
        <v>1</v>
      </c>
      <c s="827"/>
      <c s="827"/>
      <c s="827"/>
      <c s="827"/>
      <c s="827"/>
      <c s="826">
        <f>C168*D168+H168-I168*J168+K168+L168</f>
        <v>0</v>
      </c>
      <c s="828">
        <f t="shared" si="10"/>
        <v>0</v>
      </c>
      <c s="825">
        <v>0</v>
      </c>
      <c s="829"/>
      <c s="830"/>
      <c s="831"/>
      <c s="832"/>
      <c s="832"/>
      <c s="832"/>
      <c s="832"/>
      <c s="832"/>
      <c s="832"/>
      <c s="832"/>
      <c s="832"/>
      <c s="832"/>
      <c s="832"/>
      <c s="832"/>
      <c s="832"/>
      <c s="832"/>
      <c s="832"/>
      <c s="832"/>
      <c s="832"/>
    </row>
    <row r="169" spans="1:34" s="837" customFormat="1" ht="17.25" customHeight="1" hidden="1">
      <c r="A169" s="834" t="s">
        <v>318</v>
      </c>
      <c s="824" t="s">
        <v>316</v>
      </c>
      <c s="825"/>
      <c s="835">
        <f>E169*F169*G169</f>
        <v>0</v>
      </c>
      <c s="835"/>
      <c s="835">
        <v>1</v>
      </c>
      <c s="835">
        <v>1</v>
      </c>
      <c s="835"/>
      <c s="835"/>
      <c s="835"/>
      <c s="835"/>
      <c s="835"/>
      <c s="835">
        <f>C169*D169+H169-I169*J169+K169+L169</f>
        <v>0</v>
      </c>
      <c s="836">
        <f t="shared" si="10"/>
        <v>0</v>
      </c>
      <c s="825">
        <v>0</v>
      </c>
      <c r="Q169" s="838"/>
      <c s="838"/>
      <c s="838"/>
      <c s="838"/>
      <c s="838"/>
      <c s="838"/>
      <c s="838"/>
      <c s="838"/>
      <c s="838"/>
      <c s="838"/>
      <c s="838"/>
      <c s="838"/>
      <c s="838"/>
      <c s="838"/>
      <c s="838"/>
      <c s="838"/>
      <c s="838"/>
      <c s="838"/>
    </row>
    <row r="170" spans="1:34" s="837" customFormat="1" ht="17.25" customHeight="1" hidden="1">
      <c r="A170" s="834" t="s">
        <v>319</v>
      </c>
      <c s="824" t="s">
        <v>316</v>
      </c>
      <c s="825"/>
      <c s="835">
        <f>E170*F170*G170</f>
        <v>0</v>
      </c>
      <c s="835"/>
      <c s="835">
        <v>1</v>
      </c>
      <c s="835">
        <v>1</v>
      </c>
      <c s="835"/>
      <c s="835"/>
      <c s="835"/>
      <c s="835"/>
      <c s="835"/>
      <c s="835">
        <f>C170*D170+H170-I170*J170+K170+L170</f>
        <v>0</v>
      </c>
      <c s="836">
        <f t="shared" si="10"/>
        <v>0</v>
      </c>
      <c s="825">
        <v>0</v>
      </c>
      <c s="839"/>
      <c s="840"/>
      <c s="841"/>
      <c s="838"/>
      <c s="838"/>
      <c s="838"/>
      <c s="838"/>
      <c s="838"/>
      <c s="838"/>
      <c s="838"/>
      <c s="838"/>
      <c s="838"/>
      <c s="838"/>
      <c s="838"/>
      <c s="838"/>
      <c s="838"/>
      <c s="838"/>
      <c s="838"/>
      <c s="838"/>
    </row>
    <row r="171" spans="1:34" s="833" customFormat="1" ht="23.25" customHeight="1" hidden="1">
      <c r="A171" s="823" t="s">
        <v>222</v>
      </c>
      <c s="824" t="s">
        <v>316</v>
      </c>
      <c s="825"/>
      <c s="826">
        <f t="shared" si="13" ref="D171:D173">E171*F171*G171</f>
        <v>0</v>
      </c>
      <c s="827"/>
      <c s="826">
        <v>1</v>
      </c>
      <c s="826">
        <v>1</v>
      </c>
      <c s="827"/>
      <c s="827"/>
      <c s="827"/>
      <c s="827"/>
      <c s="827"/>
      <c s="826">
        <f t="shared" si="14" ref="M171:M173">C171*D171+H171-I171*J171+K171+L171</f>
        <v>0</v>
      </c>
      <c s="828">
        <f t="shared" si="10"/>
        <v>0</v>
      </c>
      <c s="825">
        <v>0</v>
      </c>
      <c s="829"/>
      <c s="830"/>
      <c s="831"/>
      <c s="832"/>
      <c s="832"/>
      <c s="832"/>
      <c s="832"/>
      <c s="832"/>
      <c s="832"/>
      <c s="832"/>
      <c s="832"/>
      <c s="832"/>
      <c s="832"/>
      <c s="832"/>
      <c s="832"/>
      <c s="832"/>
      <c s="832"/>
      <c s="832"/>
      <c s="832"/>
    </row>
    <row r="172" spans="1:34" s="837" customFormat="1" ht="18" customHeight="1" hidden="1">
      <c r="A172" s="834" t="s">
        <v>318</v>
      </c>
      <c s="824" t="s">
        <v>316</v>
      </c>
      <c s="825"/>
      <c s="835">
        <f t="shared" si="13"/>
        <v>0</v>
      </c>
      <c s="835"/>
      <c s="835">
        <v>1</v>
      </c>
      <c s="835">
        <v>1</v>
      </c>
      <c s="835"/>
      <c s="835"/>
      <c s="835"/>
      <c s="835"/>
      <c s="835"/>
      <c s="835">
        <f t="shared" si="14"/>
        <v>0</v>
      </c>
      <c s="836">
        <f t="shared" si="10"/>
        <v>0</v>
      </c>
      <c s="825">
        <v>0</v>
      </c>
      <c r="Q172" s="838"/>
      <c s="838"/>
      <c s="838"/>
      <c s="838"/>
      <c s="838"/>
      <c s="838"/>
      <c s="838"/>
      <c s="838"/>
      <c s="838"/>
      <c s="838"/>
      <c s="838"/>
      <c s="838"/>
      <c s="838"/>
      <c s="838"/>
      <c s="838"/>
      <c s="838"/>
      <c s="838"/>
      <c s="838"/>
    </row>
    <row r="173" spans="1:34" s="837" customFormat="1" ht="18" customHeight="1" hidden="1">
      <c r="A173" s="834" t="s">
        <v>319</v>
      </c>
      <c s="824" t="s">
        <v>316</v>
      </c>
      <c s="825"/>
      <c s="835">
        <f t="shared" si="13"/>
        <v>0</v>
      </c>
      <c s="835"/>
      <c s="835">
        <v>1</v>
      </c>
      <c s="835">
        <v>1</v>
      </c>
      <c s="835"/>
      <c s="835"/>
      <c s="835"/>
      <c s="835"/>
      <c s="835"/>
      <c s="835">
        <f t="shared" si="14"/>
        <v>0</v>
      </c>
      <c s="836">
        <f t="shared" si="10"/>
        <v>0</v>
      </c>
      <c s="825">
        <v>0</v>
      </c>
      <c s="839"/>
      <c s="840"/>
      <c s="841"/>
      <c s="838"/>
      <c s="838"/>
      <c s="838"/>
      <c s="838"/>
      <c s="838"/>
      <c s="838"/>
      <c s="838"/>
      <c s="838"/>
      <c s="838"/>
      <c s="838"/>
      <c s="838"/>
      <c s="838"/>
      <c s="838"/>
      <c s="838"/>
      <c s="838"/>
      <c s="838"/>
    </row>
    <row r="174" spans="1:34" s="851" customFormat="1" ht="33" customHeight="1" hidden="1">
      <c r="A174" s="842" t="s">
        <v>228</v>
      </c>
      <c s="843" t="s">
        <v>316</v>
      </c>
      <c s="844">
        <f>C177+C180+C183</f>
        <v>0</v>
      </c>
      <c s="844" t="s">
        <v>317</v>
      </c>
      <c s="844" t="s">
        <v>317</v>
      </c>
      <c s="845" t="s">
        <v>317</v>
      </c>
      <c s="845" t="s">
        <v>317</v>
      </c>
      <c s="846"/>
      <c s="846"/>
      <c s="846"/>
      <c s="846"/>
      <c s="846"/>
      <c s="844">
        <f>M177+M180+M183</f>
        <v>0</v>
      </c>
      <c s="847">
        <f t="shared" si="10"/>
        <v>0</v>
      </c>
      <c s="844">
        <f>O177+O180+O183</f>
        <v>0</v>
      </c>
      <c s="725">
        <v>0</v>
      </c>
      <c s="848">
        <f>C174-P174</f>
        <v>0</v>
      </c>
      <c s="849"/>
      <c s="850"/>
      <c s="850"/>
      <c s="727"/>
      <c s="727"/>
      <c s="850"/>
      <c s="850"/>
      <c s="850"/>
      <c s="850"/>
      <c s="850"/>
      <c s="850"/>
      <c s="850"/>
      <c s="850"/>
      <c s="850"/>
      <c s="850"/>
      <c s="850"/>
      <c s="850"/>
    </row>
    <row r="175" spans="1:34" s="851" customFormat="1" ht="18" customHeight="1" hidden="1">
      <c r="A175" s="852" t="s">
        <v>318</v>
      </c>
      <c s="843" t="s">
        <v>316</v>
      </c>
      <c s="844">
        <f>C178</f>
        <v>0</v>
      </c>
      <c s="844" t="s">
        <v>317</v>
      </c>
      <c s="844" t="s">
        <v>317</v>
      </c>
      <c s="845" t="s">
        <v>317</v>
      </c>
      <c s="845" t="s">
        <v>317</v>
      </c>
      <c s="846"/>
      <c s="846"/>
      <c s="846"/>
      <c s="846"/>
      <c s="846"/>
      <c s="844">
        <f>M178+M181+M184</f>
        <v>0</v>
      </c>
      <c s="847">
        <f t="shared" si="10"/>
        <v>0</v>
      </c>
      <c s="844">
        <f>O178+O181+O184</f>
        <v>0</v>
      </c>
      <c r="Q175" s="850"/>
      <c s="850"/>
      <c s="850"/>
      <c s="850"/>
      <c s="850"/>
      <c s="850"/>
      <c s="850"/>
      <c s="850"/>
      <c s="850"/>
      <c s="850"/>
      <c s="850"/>
      <c s="850"/>
      <c s="850"/>
      <c s="850"/>
      <c s="850"/>
      <c s="850"/>
      <c s="850"/>
      <c s="850"/>
    </row>
    <row r="176" spans="1:34" s="728" customFormat="1" ht="17.25" customHeight="1" hidden="1">
      <c r="A176" s="852" t="s">
        <v>319</v>
      </c>
      <c s="843" t="s">
        <v>316</v>
      </c>
      <c s="844">
        <f>C179</f>
        <v>0</v>
      </c>
      <c s="844" t="s">
        <v>317</v>
      </c>
      <c s="844" t="s">
        <v>317</v>
      </c>
      <c s="845" t="s">
        <v>317</v>
      </c>
      <c s="845" t="s">
        <v>317</v>
      </c>
      <c s="846"/>
      <c s="846"/>
      <c s="846"/>
      <c s="846"/>
      <c s="846"/>
      <c s="844">
        <f>M179+M182+M185</f>
        <v>0</v>
      </c>
      <c s="847">
        <f t="shared" si="10"/>
        <v>0</v>
      </c>
      <c s="844">
        <f>O179+O182+O185</f>
        <v>0</v>
      </c>
      <c s="725"/>
      <c s="853"/>
      <c s="849"/>
      <c s="727"/>
      <c s="727"/>
      <c s="850"/>
      <c s="850"/>
      <c s="727"/>
      <c s="727"/>
      <c s="727"/>
      <c s="727"/>
      <c s="727"/>
      <c s="727"/>
      <c s="727"/>
      <c s="727"/>
      <c s="727"/>
      <c s="727"/>
      <c s="727"/>
      <c s="727"/>
    </row>
    <row r="177" spans="1:34" s="737" customFormat="1" ht="18" customHeight="1" hidden="1">
      <c r="A177" s="854" t="s">
        <v>230</v>
      </c>
      <c s="855" t="s">
        <v>316</v>
      </c>
      <c s="856"/>
      <c s="856">
        <f t="shared" si="15" ref="D177:D185">E177*F177*G177</f>
        <v>0</v>
      </c>
      <c s="856"/>
      <c s="857">
        <v>1</v>
      </c>
      <c s="857">
        <v>1</v>
      </c>
      <c s="858"/>
      <c s="858"/>
      <c s="858"/>
      <c s="858"/>
      <c s="858"/>
      <c s="858">
        <f t="shared" si="16" ref="M177:M185">C177*D177+H177-I177*J177+K177+L177</f>
        <v>0</v>
      </c>
      <c s="859">
        <f t="shared" si="10"/>
        <v>0</v>
      </c>
      <c s="858">
        <v>0</v>
      </c>
      <c s="735"/>
      <c s="860"/>
      <c s="861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</row>
    <row r="178" spans="1:34" s="868" customFormat="1" ht="18" customHeight="1" hidden="1">
      <c r="A178" s="862" t="s">
        <v>318</v>
      </c>
      <c s="863" t="s">
        <v>316</v>
      </c>
      <c s="864"/>
      <c s="864">
        <f t="shared" si="15"/>
        <v>0</v>
      </c>
      <c s="864"/>
      <c s="865">
        <v>1</v>
      </c>
      <c s="865">
        <v>1</v>
      </c>
      <c s="866"/>
      <c s="866"/>
      <c s="866"/>
      <c s="866"/>
      <c s="866"/>
      <c s="866">
        <f t="shared" si="16"/>
        <v>0</v>
      </c>
      <c s="867">
        <f t="shared" si="10"/>
        <v>0</v>
      </c>
      <c s="866">
        <v>0</v>
      </c>
      <c r="Q178"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</row>
    <row r="179" spans="1:34" s="868" customFormat="1" ht="18" customHeight="1" hidden="1">
      <c r="A179" s="862" t="s">
        <v>319</v>
      </c>
      <c s="863" t="s">
        <v>316</v>
      </c>
      <c s="864"/>
      <c s="864">
        <f t="shared" si="15"/>
        <v>0</v>
      </c>
      <c s="864"/>
      <c s="865">
        <v>1</v>
      </c>
      <c s="865">
        <v>1</v>
      </c>
      <c s="866"/>
      <c s="866"/>
      <c s="866"/>
      <c s="866"/>
      <c s="866"/>
      <c s="866">
        <f t="shared" si="16"/>
        <v>0</v>
      </c>
      <c s="867">
        <f t="shared" si="10"/>
        <v>0</v>
      </c>
      <c s="866">
        <v>0</v>
      </c>
      <c s="870"/>
      <c s="871"/>
      <c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</row>
    <row r="180" spans="1:34" s="737" customFormat="1" ht="18" customHeight="1" hidden="1">
      <c r="A180" s="854" t="s">
        <v>233</v>
      </c>
      <c s="855" t="s">
        <v>316</v>
      </c>
      <c s="856"/>
      <c s="856">
        <f t="shared" si="15"/>
        <v>0</v>
      </c>
      <c s="856"/>
      <c s="857">
        <v>1</v>
      </c>
      <c s="857">
        <v>1</v>
      </c>
      <c s="858"/>
      <c s="858"/>
      <c s="858"/>
      <c s="858"/>
      <c s="858"/>
      <c s="858">
        <f t="shared" si="16"/>
        <v>0</v>
      </c>
      <c s="859">
        <f t="shared" si="10"/>
        <v>0</v>
      </c>
      <c s="858">
        <v>0</v>
      </c>
      <c s="735"/>
      <c s="860"/>
      <c s="861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</row>
    <row r="181" spans="1:34" s="868" customFormat="1" ht="18" customHeight="1" hidden="1">
      <c r="A181" s="862" t="s">
        <v>318</v>
      </c>
      <c s="863" t="s">
        <v>316</v>
      </c>
      <c s="864"/>
      <c s="864">
        <f t="shared" si="15"/>
        <v>0</v>
      </c>
      <c s="864"/>
      <c s="865">
        <v>1</v>
      </c>
      <c s="865">
        <v>1</v>
      </c>
      <c s="866"/>
      <c s="866"/>
      <c s="866"/>
      <c s="866"/>
      <c s="866"/>
      <c s="866">
        <f t="shared" si="16"/>
        <v>0</v>
      </c>
      <c s="867">
        <f t="shared" si="10"/>
        <v>0</v>
      </c>
      <c s="866">
        <v>0</v>
      </c>
      <c r="Q181"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</row>
    <row r="182" spans="1:34" s="868" customFormat="1" ht="18" customHeight="1" hidden="1">
      <c r="A182" s="862" t="s">
        <v>319</v>
      </c>
      <c s="863" t="s">
        <v>316</v>
      </c>
      <c s="864"/>
      <c s="864">
        <f t="shared" si="15"/>
        <v>0</v>
      </c>
      <c s="864"/>
      <c s="865">
        <v>1</v>
      </c>
      <c s="865">
        <v>1</v>
      </c>
      <c s="866"/>
      <c s="866"/>
      <c s="866"/>
      <c s="866"/>
      <c s="866"/>
      <c s="866">
        <f t="shared" si="16"/>
        <v>0</v>
      </c>
      <c s="867">
        <f t="shared" si="10"/>
        <v>0</v>
      </c>
      <c s="866">
        <v>0</v>
      </c>
      <c s="870"/>
      <c s="871"/>
      <c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</row>
    <row r="183" spans="1:34" s="737" customFormat="1" ht="18" customHeight="1" hidden="1">
      <c r="A183" s="854" t="s">
        <v>235</v>
      </c>
      <c s="855" t="s">
        <v>316</v>
      </c>
      <c s="856"/>
      <c s="856">
        <f t="shared" si="15"/>
        <v>0</v>
      </c>
      <c s="856"/>
      <c s="857">
        <v>1</v>
      </c>
      <c s="857">
        <v>1</v>
      </c>
      <c s="858"/>
      <c s="858"/>
      <c s="858"/>
      <c s="858"/>
      <c s="858"/>
      <c s="858">
        <f t="shared" si="16"/>
        <v>0</v>
      </c>
      <c s="859">
        <f t="shared" si="10"/>
        <v>0</v>
      </c>
      <c s="858">
        <v>0</v>
      </c>
      <c s="735"/>
      <c s="860"/>
      <c s="861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  <c s="736"/>
    </row>
    <row r="184" spans="1:34" s="868" customFormat="1" ht="18" customHeight="1" hidden="1">
      <c r="A184" s="862" t="s">
        <v>318</v>
      </c>
      <c s="863" t="s">
        <v>316</v>
      </c>
      <c s="864"/>
      <c s="864">
        <f t="shared" si="15"/>
        <v>0</v>
      </c>
      <c s="864"/>
      <c s="865">
        <v>1</v>
      </c>
      <c s="865">
        <v>1</v>
      </c>
      <c s="866"/>
      <c s="866"/>
      <c s="866"/>
      <c s="866"/>
      <c s="866"/>
      <c s="866">
        <f t="shared" si="16"/>
        <v>0</v>
      </c>
      <c s="867">
        <f t="shared" si="10"/>
        <v>0</v>
      </c>
      <c s="866">
        <v>0</v>
      </c>
      <c r="Q184"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</row>
    <row r="185" spans="1:34" s="868" customFormat="1" ht="18" customHeight="1" hidden="1">
      <c r="A185" s="862" t="s">
        <v>319</v>
      </c>
      <c s="863" t="s">
        <v>316</v>
      </c>
      <c s="864"/>
      <c s="864">
        <f t="shared" si="15"/>
        <v>0</v>
      </c>
      <c s="864"/>
      <c s="865">
        <v>1</v>
      </c>
      <c s="865">
        <v>1</v>
      </c>
      <c s="866"/>
      <c s="866"/>
      <c s="866"/>
      <c s="866"/>
      <c s="866"/>
      <c s="866">
        <f t="shared" si="16"/>
        <v>0</v>
      </c>
      <c s="867">
        <f t="shared" si="10"/>
        <v>0</v>
      </c>
      <c s="866">
        <v>0</v>
      </c>
      <c s="870"/>
      <c s="871"/>
      <c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  <c s="869"/>
    </row>
    <row r="186" spans="1:30" s="879" customFormat="1" ht="51.75" customHeight="1">
      <c r="A186" s="872" t="s">
        <v>325</v>
      </c>
      <c s="872"/>
      <c s="873">
        <f>C187</f>
        <v>60</v>
      </c>
      <c s="874" t="s">
        <v>317</v>
      </c>
      <c s="874" t="s">
        <v>317</v>
      </c>
      <c s="874" t="s">
        <v>317</v>
      </c>
      <c s="874" t="s">
        <v>317</v>
      </c>
      <c s="874"/>
      <c s="874"/>
      <c s="874"/>
      <c s="874"/>
      <c s="874"/>
      <c s="874">
        <f>M187</f>
        <v>333144</v>
      </c>
      <c s="874">
        <f>N187</f>
        <v>1</v>
      </c>
      <c s="874">
        <f>O187</f>
        <v>333144</v>
      </c>
      <c s="875">
        <v>60</v>
      </c>
      <c s="876">
        <f>C186-P186</f>
        <v>0</v>
      </c>
      <c s="877"/>
      <c s="878"/>
      <c s="878"/>
      <c s="878"/>
      <c s="878"/>
      <c s="878"/>
      <c s="878"/>
      <c s="878"/>
      <c s="878"/>
      <c s="878"/>
      <c s="878"/>
      <c s="878"/>
      <c s="878"/>
    </row>
    <row r="187" spans="1:19" s="884" customFormat="1" ht="19.5" customHeight="1">
      <c r="A187" s="880" t="s">
        <v>326</v>
      </c>
      <c s="881" t="s">
        <v>316</v>
      </c>
      <c s="882">
        <v>60</v>
      </c>
      <c s="883">
        <f>E187*F187*G187</f>
        <v>5552.3999999999996</v>
      </c>
      <c s="883">
        <v>5552.3999999999996</v>
      </c>
      <c s="883">
        <v>1</v>
      </c>
      <c s="883">
        <v>1</v>
      </c>
      <c s="883"/>
      <c s="883"/>
      <c s="883"/>
      <c s="883"/>
      <c s="883"/>
      <c s="883">
        <f>C187*(D187+H187)-I187*J187+K187+L187</f>
        <v>333144</v>
      </c>
      <c s="883">
        <f>O187/M187</f>
        <v>1</v>
      </c>
      <c s="883">
        <v>333144</v>
      </c>
      <c r="R187" s="885"/>
      <c s="886"/>
    </row>
    <row r="188" spans="1:19" s="884" customFormat="1" ht="19.5" customHeight="1">
      <c r="A188" s="880" t="s">
        <v>318</v>
      </c>
      <c s="881" t="s">
        <v>316</v>
      </c>
      <c s="882">
        <v>60</v>
      </c>
      <c s="883">
        <f>E188*F188*G188</f>
        <v>7403.1999999999998</v>
      </c>
      <c s="883">
        <v>7403.1999999999998</v>
      </c>
      <c s="883">
        <v>1</v>
      </c>
      <c s="883">
        <v>1</v>
      </c>
      <c s="883"/>
      <c s="883"/>
      <c s="883"/>
      <c s="883"/>
      <c s="883"/>
      <c s="883">
        <f>C188*(D188+H188)-I188*J188+K188+L188</f>
        <v>444192</v>
      </c>
      <c s="883">
        <f>O188/M188</f>
        <v>1</v>
      </c>
      <c s="883">
        <v>444192</v>
      </c>
      <c s="887"/>
      <c r="R188" s="885"/>
      <c s="886"/>
    </row>
    <row r="189" spans="1:18" s="884" customFormat="1" ht="19.5" customHeight="1">
      <c r="A189" s="880" t="s">
        <v>319</v>
      </c>
      <c s="881" t="s">
        <v>316</v>
      </c>
      <c s="882">
        <v>60</v>
      </c>
      <c s="883">
        <f>E189*F189*G189</f>
        <v>7403.1999999999998</v>
      </c>
      <c s="883">
        <v>7403.1999999999998</v>
      </c>
      <c s="883">
        <v>1</v>
      </c>
      <c s="883">
        <v>1</v>
      </c>
      <c s="883"/>
      <c s="883"/>
      <c s="883"/>
      <c s="883"/>
      <c s="883"/>
      <c s="883">
        <f>C189*(D189+H189)-I189*J189+K189+L189</f>
        <v>444192</v>
      </c>
      <c s="883">
        <f>O189/M189</f>
        <v>1</v>
      </c>
      <c s="883">
        <v>444192</v>
      </c>
      <c s="870" t="s">
        <v>327</v>
      </c>
      <c s="871" t="s">
        <v>283</v>
      </c>
      <c s="885"/>
    </row>
    <row r="190" spans="1:17" ht="36.75" customHeight="1">
      <c r="A190" s="888" t="s">
        <v>328</v>
      </c>
      <c s="889"/>
      <c s="890"/>
      <c s="891"/>
      <c s="892"/>
      <c s="891"/>
      <c s="891"/>
      <c s="893"/>
      <c s="893"/>
      <c s="893"/>
      <c s="893"/>
      <c s="893"/>
      <c s="894">
        <f>M15+M30+M66+M102+M141+M165+M174+M187</f>
        <v>37327616.162899993</v>
      </c>
      <c s="895">
        <f>IF(O190&gt;0,O190/M190,0)</f>
        <v>0.99685111092047674</v>
      </c>
      <c s="894">
        <f>O15+O30+O66+O102+O141+O165+O174+O187</f>
        <v>37210075.640000001</v>
      </c>
      <c s="896">
        <v>37210075.640000001</v>
      </c>
      <c s="897">
        <f>P190-O190</f>
        <v>0</v>
      </c>
    </row>
    <row r="191" spans="1:34" s="904" customFormat="1" ht="36.75" customHeight="1">
      <c r="A191" s="898" t="s">
        <v>318</v>
      </c>
      <c s="899" t="s">
        <v>316</v>
      </c>
      <c s="900" t="s">
        <v>317</v>
      </c>
      <c s="900" t="s">
        <v>317</v>
      </c>
      <c s="900" t="s">
        <v>317</v>
      </c>
      <c s="900" t="s">
        <v>317</v>
      </c>
      <c s="900" t="s">
        <v>317</v>
      </c>
      <c s="892"/>
      <c s="892"/>
      <c s="892"/>
      <c s="892"/>
      <c s="892"/>
      <c s="894">
        <f>M16+M31+M67+M103+M142+M166+M175+M188</f>
        <v>37220788.380000003</v>
      </c>
      <c s="895">
        <f>IF(O191&gt;0,O191/M191,0)</f>
        <v>0.99684235705057889</v>
      </c>
      <c s="894">
        <f>O16+O31+O67+O103+O142+O166+O175+O188</f>
        <v>37103258.420000002</v>
      </c>
      <c s="901">
        <v>37103258.419999994</v>
      </c>
      <c s="897">
        <f>P191-O191</f>
        <v>0</v>
      </c>
      <c s="902"/>
      <c s="903"/>
      <c s="903"/>
      <c s="903"/>
      <c s="903"/>
      <c s="903"/>
      <c s="903"/>
      <c s="903"/>
      <c s="903"/>
      <c s="903"/>
      <c s="903"/>
      <c s="903"/>
      <c s="903"/>
      <c s="903"/>
      <c s="903"/>
      <c s="903"/>
      <c s="903"/>
    </row>
    <row r="192" spans="1:34" s="904" customFormat="1" ht="36.75" customHeight="1">
      <c r="A192" s="898" t="s">
        <v>319</v>
      </c>
      <c s="899" t="s">
        <v>316</v>
      </c>
      <c s="900" t="s">
        <v>317</v>
      </c>
      <c s="900" t="s">
        <v>317</v>
      </c>
      <c s="900" t="s">
        <v>317</v>
      </c>
      <c s="900" t="s">
        <v>317</v>
      </c>
      <c s="900" t="s">
        <v>317</v>
      </c>
      <c s="892"/>
      <c s="892"/>
      <c s="892"/>
      <c s="892"/>
      <c s="892"/>
      <c s="894">
        <f>M17+M32+M68+M104+M143+M167+M176+M189</f>
        <v>37269835.259999998</v>
      </c>
      <c s="895">
        <f>IF(O192&gt;0,O192/M192,0)</f>
        <v>0.99684653422318348</v>
      </c>
      <c s="894">
        <f>O17+O32+O68+O104+O143+O167+O176+O189</f>
        <v>37152306.109999999</v>
      </c>
      <c s="901">
        <v>37152306.109999999</v>
      </c>
      <c s="897">
        <f>P192-O192</f>
        <v>0</v>
      </c>
      <c s="902"/>
      <c s="903"/>
      <c s="903"/>
      <c s="903"/>
      <c s="903"/>
      <c s="903"/>
      <c s="903"/>
      <c s="903"/>
      <c s="903"/>
      <c s="903"/>
      <c s="903"/>
      <c s="903"/>
      <c s="903"/>
      <c s="903"/>
      <c s="903"/>
      <c s="903"/>
      <c s="903"/>
    </row>
    <row r="193" spans="13:16" ht="15">
      <c r="M193" s="905"/>
      <c r="O193" s="905"/>
      <c s="907"/>
    </row>
    <row r="194" spans="15:16" ht="15">
      <c r="O194" s="907"/>
      <c s="907"/>
    </row>
    <row r="195" spans="13:16" ht="15">
      <c r="M195" s="907"/>
      <c r="O195" s="907"/>
      <c s="907"/>
    </row>
    <row r="196" spans="13:34" ht="15">
      <c r="M196" s="907"/>
      <c r="O196" s="907"/>
      <c r="Q196" s="639"/>
      <c s="639"/>
      <c s="639"/>
      <c s="639"/>
      <c s="639"/>
      <c s="639"/>
      <c s="639"/>
      <c s="639"/>
      <c s="639"/>
      <c s="639"/>
      <c s="639"/>
      <c s="639"/>
      <c s="639"/>
      <c s="639"/>
      <c s="639"/>
      <c s="639"/>
      <c s="639"/>
      <c s="639"/>
    </row>
    <row r="197" spans="15:34" ht="15">
      <c r="O197" s="907"/>
      <c r="Q197" s="639"/>
      <c s="639"/>
      <c s="639"/>
      <c s="639"/>
      <c s="639"/>
      <c s="639"/>
      <c s="639"/>
      <c s="639"/>
      <c s="639"/>
      <c s="639"/>
      <c s="639"/>
      <c s="639"/>
      <c s="639"/>
      <c s="639"/>
      <c s="639"/>
      <c s="639"/>
      <c s="639"/>
      <c s="639"/>
    </row>
    <row r="199" spans="15:34" ht="15">
      <c r="O199" s="907"/>
      <c r="Q199" s="639"/>
      <c s="639"/>
      <c s="639"/>
      <c s="639"/>
      <c s="639"/>
      <c s="639"/>
      <c s="639"/>
      <c s="639"/>
      <c s="639"/>
      <c s="639"/>
      <c s="639"/>
      <c s="639"/>
      <c s="639"/>
      <c s="639"/>
      <c s="639"/>
      <c s="639"/>
      <c s="639"/>
      <c s="639"/>
    </row>
  </sheetData>
  <autoFilter ref="A14:AH192">
    <filterColumn colId="14">
      <filters>
        <filter val="11 758 011,60"/>
        <filter val="11 768 947,91"/>
        <filter val="11 774 176,70"/>
        <filter val="124 825,64"/>
        <filter val="133 613,77"/>
        <filter val="133 738,04"/>
        <filter val="133 797,46"/>
        <filter val="135 531,53"/>
        <filter val="14 865 115,29"/>
        <filter val="14 868 743,22"/>
        <filter val="14 885 322,96"/>
        <filter val="15 156 532,58"/>
        <filter val="15 231 969,57"/>
        <filter val="15 252 910,73"/>
        <filter val="157 558,34"/>
        <filter val="16 300 879,71"/>
        <filter val="16 323 290,43"/>
        <filter val="16 351 262,58"/>
        <filter val="167 600,79"/>
        <filter val="167 602,09"/>
        <filter val="172 494,68"/>
        <filter val="174 417,28"/>
        <filter val="2 805 889,13"/>
        <filter val="2 808 498,93"/>
        <filter val="2 809 746,71"/>
        <filter val="221 985,63"/>
        <filter val="227 939,40"/>
        <filter val="24 642,10"/>
        <filter val="293 338,16"/>
        <filter val="31 712,23"/>
        <filter val="333 144,00"/>
        <filter val="36 286 668,42"/>
        <filter val="36 868 514,64"/>
        <filter val="37 152 306,11"/>
        <filter val="4 676 481,42"/>
        <filter val="4 680 830,84"/>
        <filter val="4 682 910,72"/>
        <filter val="444 192,00"/>
        <filter val="534 455,07"/>
        <filter val="534 952,18"/>
        <filter val="535 189,85"/>
        <filter val="634 534,00"/>
        <filter val="73 926,29"/>
        <filter val="816 590,00"/>
        <filter val="95 136,70"/>
      </filters>
    </filterColumn>
  </autoFilter>
  <mergeCells count="17">
    <mergeCell ref="K11:K13"/>
    <mergeCell ref="L11:L13"/>
    <mergeCell ref="M11:M13"/>
    <mergeCell ref="N11:N13"/>
    <mergeCell ref="O11:O13"/>
    <mergeCell ref="D12:D13"/>
    <mergeCell ref="E12:G12"/>
    <mergeCell ref="J3:O3"/>
    <mergeCell ref="A6:O6"/>
    <mergeCell ref="A7:O7"/>
    <mergeCell ref="A8:O8"/>
    <mergeCell ref="A11:A13"/>
    <mergeCell ref="B11:C12"/>
    <mergeCell ref="D11:G11"/>
    <mergeCell ref="H11:H13"/>
    <mergeCell ref="I11:I13"/>
    <mergeCell ref="J11:J13"/>
  </mergeCells>
  <pageMargins left="0" right="0" top="0" bottom="0" header="0.31496062992126" footer="0.31496062992126"/>
  <pageSetup fitToHeight="0" horizontalDpi="180" verticalDpi="180" orientation="landscape" paperSize="9" scale="58" r:id="rId1"/>
  <rowBreaks count="1" manualBreakCount="1">
    <brk id="14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сш 73</vt:lpstr>
      <vt:lpstr>73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ashirapova</dc:creator>
  <cp:keywords/>
  <dc:description/>
  <cp:lastModifiedBy>ashirapova</cp:lastModifiedBy>
  <dcterms:created xsi:type="dcterms:W3CDTF">2023-09-13T14:22:42Z</dcterms:created>
  <dcterms:modified xsi:type="dcterms:W3CDTF">2023-09-13T14:23:37Z</dcterms:modified>
  <cp:category/>
</cp:coreProperties>
</file>